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40" yWindow="270" windowWidth="23340" windowHeight="11955" activeTab="7"/>
  </bookViews>
  <sheets>
    <sheet name="Note méthodo" sheetId="2" r:id="rId1"/>
    <sheet name="Tableau 1" sheetId="3" r:id="rId2"/>
    <sheet name="Figure 1" sheetId="5" r:id="rId3"/>
    <sheet name="Figure 2" sheetId="10" r:id="rId4"/>
    <sheet name="Figure 3" sheetId="11" r:id="rId5"/>
    <sheet name="Tableau 2" sheetId="13" r:id="rId6"/>
    <sheet name="Figure 4" sheetId="14" r:id="rId7"/>
    <sheet name="Tab 3 et Fig 5" sheetId="15" r:id="rId8"/>
    <sheet name="Figure 6" sheetId="17" r:id="rId9"/>
    <sheet name="Figure 7" sheetId="19" r:id="rId10"/>
    <sheet name="Figure 8" sheetId="23" r:id="rId11"/>
    <sheet name="Tableau 4" sheetId="21" r:id="rId12"/>
    <sheet name="Figure 9" sheetId="22" r:id="rId13"/>
    <sheet name="Figure 10" sheetId="24" r:id="rId14"/>
    <sheet name="Annexe 1" sheetId="25" r:id="rId15"/>
    <sheet name="Annexes 2 à 6" sheetId="32" r:id="rId16"/>
    <sheet name="Annexe 7" sheetId="31" r:id="rId17"/>
  </sheets>
  <definedNames>
    <definedName name="_Toc517937837" localSheetId="15">'Annexes 2 à 6'!$B$2</definedName>
    <definedName name="_Toc517937838" localSheetId="15">'Annexes 2 à 6'!#REF!</definedName>
  </definedNames>
  <calcPr calcId="145621"/>
</workbook>
</file>

<file path=xl/calcChain.xml><?xml version="1.0" encoding="utf-8"?>
<calcChain xmlns="http://schemas.openxmlformats.org/spreadsheetml/2006/main">
  <c r="G43" i="22" l="1"/>
  <c r="G44" i="22"/>
  <c r="G45" i="22"/>
  <c r="G46" i="22"/>
  <c r="G47" i="22"/>
  <c r="G48" i="22"/>
  <c r="G49" i="22"/>
  <c r="G50" i="22"/>
  <c r="G42" i="22"/>
  <c r="G30" i="22"/>
  <c r="G31" i="22"/>
  <c r="G32" i="22"/>
  <c r="G33" i="22"/>
  <c r="G34" i="22"/>
  <c r="G35" i="22"/>
  <c r="G36" i="22"/>
  <c r="G37" i="22"/>
  <c r="G29" i="22"/>
  <c r="D159" i="10"/>
  <c r="C159" i="10"/>
  <c r="F159" i="10" s="1"/>
  <c r="F158" i="10"/>
  <c r="F157" i="10"/>
  <c r="F156" i="10"/>
  <c r="F155" i="10"/>
  <c r="D154" i="10"/>
  <c r="D160" i="10" s="1"/>
  <c r="C154" i="10"/>
  <c r="C160" i="10" s="1"/>
  <c r="F160" i="10" s="1"/>
  <c r="F153" i="10"/>
  <c r="F152" i="10"/>
  <c r="F151" i="10"/>
  <c r="F150" i="10"/>
  <c r="D144" i="10"/>
  <c r="C144" i="10"/>
  <c r="F144" i="10" s="1"/>
  <c r="F143" i="10"/>
  <c r="F142" i="10"/>
  <c r="F141" i="10"/>
  <c r="F140" i="10"/>
  <c r="D139" i="10"/>
  <c r="D145" i="10" s="1"/>
  <c r="C139" i="10"/>
  <c r="C145" i="10" s="1"/>
  <c r="F145" i="10" s="1"/>
  <c r="F138" i="10"/>
  <c r="F137" i="10"/>
  <c r="F136" i="10"/>
  <c r="F135" i="10"/>
  <c r="D129" i="10"/>
  <c r="C129" i="10"/>
  <c r="F129" i="10" s="1"/>
  <c r="F128" i="10"/>
  <c r="F127" i="10"/>
  <c r="F126" i="10"/>
  <c r="F125" i="10"/>
  <c r="D124" i="10"/>
  <c r="D130" i="10" s="1"/>
  <c r="C124" i="10"/>
  <c r="C130" i="10" s="1"/>
  <c r="F130" i="10" s="1"/>
  <c r="F123" i="10"/>
  <c r="F122" i="10"/>
  <c r="F121" i="10"/>
  <c r="F120" i="10"/>
  <c r="D114" i="10"/>
  <c r="C114" i="10"/>
  <c r="F114" i="10" s="1"/>
  <c r="F113" i="10"/>
  <c r="F112" i="10"/>
  <c r="F111" i="10"/>
  <c r="F110" i="10"/>
  <c r="D109" i="10"/>
  <c r="D115" i="10" s="1"/>
  <c r="C109" i="10"/>
  <c r="C115" i="10" s="1"/>
  <c r="F115" i="10" s="1"/>
  <c r="F108" i="10"/>
  <c r="F107" i="10"/>
  <c r="F106" i="10"/>
  <c r="F105" i="10"/>
  <c r="D99" i="10"/>
  <c r="C99" i="10"/>
  <c r="F99" i="10" s="1"/>
  <c r="F98" i="10"/>
  <c r="F97" i="10"/>
  <c r="F96" i="10"/>
  <c r="F95" i="10"/>
  <c r="D94" i="10"/>
  <c r="D100" i="10" s="1"/>
  <c r="C94" i="10"/>
  <c r="C100" i="10" s="1"/>
  <c r="F100" i="10" s="1"/>
  <c r="F93" i="10"/>
  <c r="F92" i="10"/>
  <c r="F91" i="10"/>
  <c r="F90" i="10"/>
  <c r="D84" i="10"/>
  <c r="C84" i="10"/>
  <c r="F84" i="10" s="1"/>
  <c r="F83" i="10"/>
  <c r="F82" i="10"/>
  <c r="F81" i="10"/>
  <c r="F80" i="10"/>
  <c r="D79" i="10"/>
  <c r="D85" i="10" s="1"/>
  <c r="C79" i="10"/>
  <c r="C85" i="10" s="1"/>
  <c r="F85" i="10" s="1"/>
  <c r="F78" i="10"/>
  <c r="F77" i="10"/>
  <c r="F76" i="10"/>
  <c r="F75" i="10"/>
  <c r="D69" i="10"/>
  <c r="C69" i="10"/>
  <c r="F69" i="10" s="1"/>
  <c r="F68" i="10"/>
  <c r="F67" i="10"/>
  <c r="F66" i="10"/>
  <c r="F65" i="10"/>
  <c r="D64" i="10"/>
  <c r="D70" i="10" s="1"/>
  <c r="C64" i="10"/>
  <c r="C70" i="10" s="1"/>
  <c r="F70" i="10" s="1"/>
  <c r="F63" i="10"/>
  <c r="F62" i="10"/>
  <c r="F61" i="10"/>
  <c r="F60" i="10"/>
  <c r="F55" i="10"/>
  <c r="F54" i="10"/>
  <c r="F53" i="10"/>
  <c r="F52" i="10"/>
  <c r="F51" i="10"/>
  <c r="F50" i="10"/>
  <c r="F49" i="10"/>
  <c r="F48" i="10"/>
  <c r="F47" i="10"/>
  <c r="F46" i="10"/>
  <c r="F45" i="10"/>
  <c r="F40" i="10"/>
  <c r="D39" i="10"/>
  <c r="C39" i="10"/>
  <c r="F39" i="10" s="1"/>
  <c r="F38" i="10"/>
  <c r="F37" i="10"/>
  <c r="F36" i="10"/>
  <c r="F35" i="10"/>
  <c r="D34" i="10"/>
  <c r="C34" i="10"/>
  <c r="F34" i="10" s="1"/>
  <c r="F33" i="10"/>
  <c r="F32" i="10"/>
  <c r="F31" i="10"/>
  <c r="F30" i="10"/>
  <c r="F79" i="10" l="1"/>
  <c r="F109" i="10"/>
  <c r="F139" i="10"/>
  <c r="F64" i="10"/>
  <c r="F94" i="10"/>
  <c r="F124" i="10"/>
  <c r="F154" i="10"/>
</calcChain>
</file>

<file path=xl/sharedStrings.xml><?xml version="1.0" encoding="utf-8"?>
<sst xmlns="http://schemas.openxmlformats.org/spreadsheetml/2006/main" count="776" uniqueCount="216">
  <si>
    <t>%</t>
  </si>
  <si>
    <t>Variation annuelle du nombre d'enfants pauvres de moins de 18 ans à partir de 2009 sur la période 2009-2016</t>
  </si>
  <si>
    <t>2009/2010</t>
  </si>
  <si>
    <t>2010/2011</t>
  </si>
  <si>
    <t>2011/2012</t>
  </si>
  <si>
    <t>2012/2013</t>
  </si>
  <si>
    <t>2013/2014</t>
  </si>
  <si>
    <t>2014/2015</t>
  </si>
  <si>
    <t>2015/2016</t>
  </si>
  <si>
    <t>2016/2017</t>
  </si>
  <si>
    <t>Paris</t>
  </si>
  <si>
    <t>Petite couronne</t>
  </si>
  <si>
    <t>Grande couronne</t>
  </si>
  <si>
    <t>Île-de-France</t>
  </si>
  <si>
    <t>Taux de pauvreté</t>
  </si>
  <si>
    <t>Hauts-de-Seine</t>
  </si>
  <si>
    <t>Seine-Saint-Denis</t>
  </si>
  <si>
    <t>Val-de-Marne</t>
  </si>
  <si>
    <t>Seine-et-Marne</t>
  </si>
  <si>
    <t>Yvelines</t>
  </si>
  <si>
    <t>Essonne</t>
  </si>
  <si>
    <t>Val-d'Oise</t>
  </si>
  <si>
    <t>Enfants pauvres de moins de 18 ans</t>
  </si>
  <si>
    <t>Ensemble enfants Caf de moins de 18 ans</t>
  </si>
  <si>
    <t>Ensemble enfants Insee de moins de 18 ans</t>
  </si>
  <si>
    <t>Moins de 3 ans</t>
  </si>
  <si>
    <t>3-5 ans</t>
  </si>
  <si>
    <t>6-12 ans</t>
  </si>
  <si>
    <t>13-17 ans</t>
  </si>
  <si>
    <t>Ensemble</t>
  </si>
  <si>
    <t>Nombre d'enfants</t>
  </si>
  <si>
    <t xml:space="preserve">6-12 ans </t>
  </si>
  <si>
    <t xml:space="preserve">13-17 ans </t>
  </si>
  <si>
    <t xml:space="preserve">1 enfant </t>
  </si>
  <si>
    <t>2 enfants</t>
  </si>
  <si>
    <t>100,1*</t>
  </si>
  <si>
    <t>3 enfants</t>
  </si>
  <si>
    <t>101,4*</t>
  </si>
  <si>
    <t>4 enfants</t>
  </si>
  <si>
    <t>101,0*</t>
  </si>
  <si>
    <t>5  enfants et plus</t>
  </si>
  <si>
    <t>Sources : Caisses d’allocations familiales d’Île-de-France, décembre 2017 ; Insee, recensement de la population en 2014, exploitation complémentaire.</t>
  </si>
  <si>
    <t>*Les données des Caf sont récentes (décembre 2017) et les dernières données disponibles de l’Insee datent de 2014, ce qui peut entraîner un taux de couverture atteignant, voire dépassant les 100 %.</t>
  </si>
  <si>
    <t>Moins de 18 ans</t>
  </si>
  <si>
    <t>Enfants de moins de 18 ans vivant en famille (Insee)</t>
  </si>
  <si>
    <t>Enfants de moins de 18 ans vivant dans une famille allocataire</t>
  </si>
  <si>
    <t>Enfants de moins de 18 ans vivant dans une famille allocataire à bas revenus</t>
  </si>
  <si>
    <t>Taux de couverture</t>
  </si>
  <si>
    <t>100,2*</t>
  </si>
  <si>
    <t>Tableau 1. Répartition des enfants de familles allocataires par département au 31 décembre 2017</t>
  </si>
  <si>
    <t>Lecture : Fin 2017, dans le Val-d’Oise, parmi les enfants du département, 98,9 % sont couverts par la Caf et près de trois sur dix vivent dans une famille allocataire à bas revenus (29,5 %).</t>
  </si>
  <si>
    <t>Intensité de la pauvreté</t>
  </si>
  <si>
    <t>Taux de pauvreté avec enfants de familles fragiles</t>
  </si>
  <si>
    <t>All</t>
  </si>
  <si>
    <t>Figure 1. Taux de pauvreté des enfants de familles allocataires à bas revenus selon l’âge, par niveau géographique, au 31 décembre 2017 (%)</t>
  </si>
  <si>
    <t>Champ : enfants à charge de moins de 18 ans vivant en famille (hormis ceux dont les parents ont 65 ans et plus ou sont agriculteurs).</t>
  </si>
  <si>
    <t>Lecture : Fin 2017, en petite couronne, trois enfants sur dix âgés de 3 à 5 ans vivent dans une famille allocataire à bas revenus.</t>
  </si>
  <si>
    <t>Figure 2. Évolution annuelle du nombre d’enfants vivant dans une famille allocataire à bas revenus et taux de pauvreté infantile en Île-de-France</t>
  </si>
  <si>
    <t>Lecture : De 2009 à 2017, au sein de la région francilienne, le nombre d’enfants pauvres est passé de 577 299 à 684 151 et le taux d’enfants pauvres de 21,9 % à 25,3 %.</t>
  </si>
  <si>
    <t>Sources : Caisses d’allocations familiales d’Île-de-France ; Insee, recensements de la population, exploitation complémentaire.</t>
  </si>
  <si>
    <t>Figure 3. Variation annuelle du nombre d'enfants vivant dans une famille allocataire à bas revenus sur la période 2009-2017 en Île-de-France (%)</t>
  </si>
  <si>
    <t>Lecture : De 2015 à 2016, à Paris, le nombre d’enfants pauvres a chuté de – 6,2 % contre - 2,7 % en Île-de-France.</t>
  </si>
  <si>
    <t>Source : Caisses d’allocations familiales d’Île-de-France.</t>
  </si>
  <si>
    <t xml:space="preserve">Nombre d'enfants dont (en %) : </t>
  </si>
  <si>
    <t>Bénéficiaires du Rsa socle</t>
  </si>
  <si>
    <t>Type d'occupation du logement</t>
  </si>
  <si>
    <t xml:space="preserve">    -Hébergé gratuit, propriétaire</t>
  </si>
  <si>
    <t xml:space="preserve">    -Logement autonome avec aide au logement</t>
  </si>
  <si>
    <t xml:space="preserve">    -Mal-logés, SDF, en CHRS*</t>
  </si>
  <si>
    <t>Tableau 2. Répartition des enfants de familles allocataires à bas revenus selon le degré de dépendance aux prestations légales par département au 31 décembre 2017</t>
  </si>
  <si>
    <t>Lecture : Fin 2017, en Seine-et-Marne, 26,7 % des enfants pauvres vivent au sein d’un foyer dont les prestations légales représentent entre 25 % et 49 % des ressources.</t>
  </si>
  <si>
    <t>Source : Caisses d’allocations familiales d’Île-de-France, décembre 2017.</t>
  </si>
  <si>
    <t>Poids des prestations dans le revenu disponible du foyer (%) :</t>
  </si>
  <si>
    <t xml:space="preserve">     Moins de 25 %</t>
  </si>
  <si>
    <t xml:space="preserve">     Entre 25 % et 49 %</t>
  </si>
  <si>
    <t xml:space="preserve">     De 50 % à 74 %</t>
  </si>
  <si>
    <t xml:space="preserve">     75 % et plus</t>
  </si>
  <si>
    <t xml:space="preserve">        -Dont 100 %</t>
  </si>
  <si>
    <t>Figure 4. Impact des prestations légales sur le taux de pauvreté infantile par département  au 31 décembre 2017 (%)</t>
  </si>
  <si>
    <t>Lecture : Fin 2017, en Seine-Saint-Denis, le taux de pauvreté des enfants s’élève à 43,3 %. Il passerait à 62,5 % en incluant les enfants de familles fragiles.</t>
  </si>
  <si>
    <t>Champ : Enfants à charge de moins de 18 ans vivant en famille (hormis ceux dont les parents ont 65 ans et plus ou sont agriculteurs).</t>
  </si>
  <si>
    <t>Enfants de moins de 18 ans vivant dans un foyer allocataire* à bas revenus</t>
  </si>
  <si>
    <t>Enfants de 16 à 17 ans vivant dans un foyer allocataire* à bas revenus</t>
  </si>
  <si>
    <t>Enfants de 16 à 17 ans inactifs</t>
  </si>
  <si>
    <t>QP</t>
  </si>
  <si>
    <t>HQP</t>
  </si>
  <si>
    <t>Département</t>
  </si>
  <si>
    <t>Source : Caisses d’allocations familiales d’Île-de-France, décembre 2016.</t>
  </si>
  <si>
    <t>Figure 5. Proportion d’enfants de moins de 18 ans vivant dans des foyers allocataires à bas revenus, par département et dans les QP (%)</t>
  </si>
  <si>
    <t xml:space="preserve">Lecture : Fin 2016, 48,8 % des enfants de moins de 18 ans des Quartiers prioritaires vivent des foyers à bas revenus. </t>
  </si>
  <si>
    <t>*En l’état actuel des données disponibles, il n’a pas été possible de rapporter les enfants de moins de 18 ans vivant dans un foyer allocataire à bas revenus à la population Insee dans les quartiers prioritaires.</t>
  </si>
  <si>
    <t>Tableau 3. Proportion de jeunes vivant dans des foyers à bas revenus et inactivité des 16-17 ans (en %)</t>
  </si>
  <si>
    <t>Enfants de familles allocataires</t>
  </si>
  <si>
    <t>Couples avec deux enfants</t>
  </si>
  <si>
    <t>Couples avec quatre enfants ou plus</t>
  </si>
  <si>
    <t>Couples avec trois enfants</t>
  </si>
  <si>
    <t>Couples avec un enfant</t>
  </si>
  <si>
    <t>Monoparents avec deux enfants</t>
  </si>
  <si>
    <t>Monoparents avec quatre enfants ou plus</t>
  </si>
  <si>
    <t>Monoparents avec trois enfants</t>
  </si>
  <si>
    <t>Monoparents avec un enfant</t>
  </si>
  <si>
    <t>Enfants de familles allocataires à bas revenus</t>
  </si>
  <si>
    <t xml:space="preserve">Couples avec : </t>
  </si>
  <si>
    <t xml:space="preserve">     -Un enfant</t>
  </si>
  <si>
    <t xml:space="preserve">     -Deux enfants</t>
  </si>
  <si>
    <t xml:space="preserve">     -Trois enfants</t>
  </si>
  <si>
    <t xml:space="preserve">     -Quatre enfants ou plus</t>
  </si>
  <si>
    <t xml:space="preserve">Monoparents avec : </t>
  </si>
  <si>
    <t>Couples avec deux actifs</t>
  </si>
  <si>
    <t>Couples avec deux chômeurs</t>
  </si>
  <si>
    <t>Couples avec deux inactifs</t>
  </si>
  <si>
    <t>Couples avec un actif et un chômeur</t>
  </si>
  <si>
    <t>Couples avec un actif et un inactif</t>
  </si>
  <si>
    <t>Couples avec un chômeur et un incatif</t>
  </si>
  <si>
    <t>Monoparents actifs</t>
  </si>
  <si>
    <t>Monoparents chômeurs</t>
  </si>
  <si>
    <t>Monoparents inactifs</t>
  </si>
  <si>
    <t>Type de prestations perçues</t>
  </si>
  <si>
    <t>Accession à la propriété</t>
  </si>
  <si>
    <t>Foyers-logements</t>
  </si>
  <si>
    <t>Location dans le secteur privé</t>
  </si>
  <si>
    <t>Location dans le secteur social</t>
  </si>
  <si>
    <t>Location dans le secteur social*</t>
  </si>
  <si>
    <t>Figure 6. Répartition des enfants de familles allocataires selon la configuration et la taille de la famille en Île-de-France au 31 décembre 2017 (%)</t>
  </si>
  <si>
    <t>Lecture : Fin 2017, en Île-de-France, 16,5 % des enfants pauvres vivent dans une famille constituée d’un couple avec deux enfants.</t>
  </si>
  <si>
    <t>Figure 7. Répartition des enfants de familles allocataires selon la situation des parents vis-à-vis du marché du travail en Île-de-France au 31 décembre 2017 (%)</t>
  </si>
  <si>
    <t>Lecture : Fin 2017, en Île-de-France, 17,8% des enfants pauvres vivent avec un parent isolé inactif.</t>
  </si>
  <si>
    <t>Tableau 4. Répartition des enfants vivant dans une famille allocataire à bas revenus percevant le Rsa socle selon la composante et le type d’occupation du logement par département  au 31 décembre 2017 (%)</t>
  </si>
  <si>
    <t>*Centre d’hébergement et de réinsertion sociale. La catégorie « mal-logés » inclut les enfants vivant dans un foyer n’ayant pas de droit ou dont l’occupation d’un logement n’est pas connue.</t>
  </si>
  <si>
    <t>Lecture : Fin 2017, à Paris, 14,3 % des enfants vivant dans une famille allocataire à bas revenus percevant le Rsa socle sont considérés comme « mal-logés ».</t>
  </si>
  <si>
    <t>Figure 9. Répartition des enfants de familles allocataires percevant une aide au logement selon le statut d’occupation en Île-de-France (%)</t>
  </si>
  <si>
    <t>*La location dans le secteur social inclut les enfants vivant dans une famille allocataire logés en hébergement collectif. Ce sont 0,9 % des enfants de familles pauvres qui sont concernés et 0,7 % pour l’ensemble des enfants de familles allocataires.</t>
  </si>
  <si>
    <t>Lecture : Fin 2017, en Île-de-France, près de trois enfants vivant dans une famille allocataire à bas revenus sur dix sont logés dans le parc locatif privé.</t>
  </si>
  <si>
    <t>Enfants de 16-17 ans de familles allocataires</t>
  </si>
  <si>
    <t>Etudiant ou scolarisé</t>
  </si>
  <si>
    <t>Salarié ou apprenti</t>
  </si>
  <si>
    <t>Infirme</t>
  </si>
  <si>
    <t>Sans activité</t>
  </si>
  <si>
    <t>Enfants de 16-17 ans de familles allocataires à bas revenus</t>
  </si>
  <si>
    <t>Figure 8. Répartition des jeunes de familles allocataires selon leur statut d’activité en Île-de-France au 31 décembre 2017 (%)</t>
  </si>
  <si>
    <t>Lecture  Fin 2017, en Île-de-France, neuf jeunes de familles allocataires sur dix âgés de 16-17 ans sont étudiants ou scolarisés.</t>
  </si>
  <si>
    <t>unité statistique : foyer allocataire</t>
  </si>
  <si>
    <t xml:space="preserve">Coefficients estimés </t>
  </si>
  <si>
    <t>Seuil de significativité¹</t>
  </si>
  <si>
    <t>Écarts en points par rapport à la situation de référence</t>
  </si>
  <si>
    <t xml:space="preserve">Constante </t>
  </si>
  <si>
    <t>Couple avec deux actifs en emploi</t>
  </si>
  <si>
    <t>***</t>
  </si>
  <si>
    <t>Couple avec un parent en emploi, l'autre chômeur ou inactif</t>
  </si>
  <si>
    <t>Réf.</t>
  </si>
  <si>
    <t>Couple avec deux chômeurs ou inactifs</t>
  </si>
  <si>
    <t>Parent isolé en emploi</t>
  </si>
  <si>
    <t>Parent isolé chômeur ou inactif</t>
  </si>
  <si>
    <t>Nombre d'enfants au sein de la famille</t>
  </si>
  <si>
    <t>Un enfant</t>
  </si>
  <si>
    <t>Deux enfants</t>
  </si>
  <si>
    <t>Trois enfants</t>
  </si>
  <si>
    <t>Quatre enfants</t>
  </si>
  <si>
    <t>Cinq enfants ou plus</t>
  </si>
  <si>
    <t>Âge de l'allocataire titulaire du dossier</t>
  </si>
  <si>
    <t>Moins de 25 ans</t>
  </si>
  <si>
    <t>Entre 25 ans et 34 ans</t>
  </si>
  <si>
    <t>Entre 35 ans et 39 ans</t>
  </si>
  <si>
    <t>Entre 40 ans et 44 ans</t>
  </si>
  <si>
    <t>Entre 45 ans et 49 ans</t>
  </si>
  <si>
    <t>Entre 50 ans et 64 ans</t>
  </si>
  <si>
    <t>Nationalité de l'allocataire titulaire du dossier</t>
  </si>
  <si>
    <t>Française</t>
  </si>
  <si>
    <t>Étrangère Union Européenne</t>
  </si>
  <si>
    <t>Étrangère hors Union Européenne</t>
  </si>
  <si>
    <t>Département de résidence</t>
  </si>
  <si>
    <t>n.s.</t>
  </si>
  <si>
    <t>Allocations familiales (Af) seules</t>
  </si>
  <si>
    <t>Prestation d'accueil du jeune enfant (Paje) seule</t>
  </si>
  <si>
    <t>Paje + Af</t>
  </si>
  <si>
    <t>Allocation logement + Allocation de rentrée scolaire (Ars) + Af</t>
  </si>
  <si>
    <t>Ars + Af</t>
  </si>
  <si>
    <t>Allocataion logement + Ars</t>
  </si>
  <si>
    <t>Allocataion logement + Ars + Af + Paje</t>
  </si>
  <si>
    <t>Allocation logement + Af + Paje</t>
  </si>
  <si>
    <t>Ars + Paje + Af</t>
  </si>
  <si>
    <t>Allocation logement + Ars + Af +  Revenu de solidarité acrtive (Rsa)</t>
  </si>
  <si>
    <t>Type de famille et situation vis-à-vis du marché du travail²</t>
  </si>
  <si>
    <t>Figure 10. Influence de quelques caractéristiques des familles allocataires quant à leur probabilité d’être en situation de pauvreté (« bas revenus »)*</t>
  </si>
  <si>
    <t>*Ce modèle de régression logistique exprime sous forme de risque (ou de probabilité) la relation entre la variable expliquée « être à bas revenus » et des variables explicatives caractérisant la situation du foyer allocataire. Le pourcentage de paires concordantes mesure la qualité de prédiction du modèle. Dans l’ensemble, celui-ci permet de prédire correctement le fait d’« être à bas revenus » dans 88,4 % des cas.</t>
  </si>
  <si>
    <t>1. *** coefficient significatif au seuil de 1 % ; ** significatif au seuil de 5  % ; * significatif au seuil de 10 % ; n.s. non significatif.</t>
  </si>
  <si>
    <t>2. Cette variable est à interpréter avec précaution dans la mesure où l’information qu’elle fournit n’est pas nécessairement mise à jour dès lors qu’elle n’a pas d’utilité pour le calcul et le versement des prestations légales. Cf. Debras, B., (2009), « Mesure des bas revenus : enjeux méthodologiques sur les données des Caisses d’allocations familiales », Politiques sociales et familiales, n°98, p. 78-84.</t>
  </si>
  <si>
    <t>Champ : foyers allocataires ayant au moins un enfant à charge de moins de 18 ans.</t>
  </si>
  <si>
    <t>Lecture : La « situation de référence » du modèle correspond à celle d'un couple allocataire avec deux enfants, vivant dans les Hauts-de-Seine, percevant la Prestation d'accueil du jeune enfant (Paje) et les Allocations familiales (Af) ; l'un des parents est en emploi et l'autre chômeur ou inactif, le titulaire du dossier allocataire est âgé de 35 à 39 ans et de nationalité française. La probabilité qu’une telle famille soit pauvre est de 20,9 %. Pour une famille allocataire de mêmes caractéristiques mais avec trois enfants, le risque est supérieur de 2,1 points.</t>
  </si>
  <si>
    <t>Moyenne</t>
  </si>
  <si>
    <t>1er quartile</t>
  </si>
  <si>
    <t>Médiane</t>
  </si>
  <si>
    <t>3ème quartile</t>
  </si>
  <si>
    <t>Annexe n°1. Distribution des revenus des familles allocataires à bas revenus par département au 31 décembre 2017</t>
  </si>
  <si>
    <t>Annexe n°2. Nombre d’enfants pauvres âgés de moins de 3 ans et taux de pauvreté par département de 2009 à 2017</t>
  </si>
  <si>
    <t>Annexe n°3. Nombre d’enfants pauvres âgés de 3 à 5 ans et taux de pauvreté par département de 2009 à 2017</t>
  </si>
  <si>
    <t>Annexe n°4. Nombre d’enfants pauvres âgés de 6 à 12 ans et taux de pauvreté par département de 2009 à 2017</t>
  </si>
  <si>
    <t>Annexe n°5. Nombre d’enfants pauvres âgés de 13 à 17 ans et taux de pauvreté par département de 2009 à 2017</t>
  </si>
  <si>
    <t>Annexe n°7. Répartition des enfants de familles allocataires selon la configuration et la taille de la famille par département au 31 décembre 2017</t>
  </si>
  <si>
    <t>Champ : Enfants à charge de moins de 18 ans vivant en famille (hormis ceux dont les parents ont 65 ans ou plus ou sont agriculteurs).</t>
  </si>
  <si>
    <t>Champ: Enfants à charge de moins de 18 ans vivant en famille (hormis ceux dont les parents ont 65 ans ou plus ou sont agriculteurs).</t>
  </si>
  <si>
    <t>Champ : Enfants à charge de moins de 18 ans vivant en famille (hormis ceux dont les parents ont 65 ans out plus ou sont agriculteurs).</t>
  </si>
  <si>
    <t>Champ : Enfants à charge âgés de 16 à 17 ans vivant en famille (hormis ceux dont les parents ont 65 ans ou plus ou sont agriculteurs).</t>
  </si>
  <si>
    <t>Champ : Enfants à charge de moins de 18 ans vivant dans une famille percevant une aide au logement (hormis ceux dont les parents ont 65 ans ou plus ou sont agriculteurs).</t>
  </si>
  <si>
    <t>Champ : Foyers allocataires ayant au moins un enfant à charge de moins de 18 ans.</t>
  </si>
  <si>
    <t>Annexe n°6. Nombre d’enfants pauvres âgés de moins de 18 ans et taux de pauvreté par département de 2009 à 2017</t>
  </si>
  <si>
    <t>Champ : Enfants à charge de 13 à 17 ans vivant en famille (hormis ceux dont les parents ont 65 ans ou plus ou sont agriculteurs).</t>
  </si>
  <si>
    <t>Champ : Enfants à charge de 6 à 12 ans vivant en famille (hormis ceux dont les parents ont 65 ans ou plus ou sont agriculteurs).</t>
  </si>
  <si>
    <t>Champ : Enfants à charge de 3 à 5 ans vivant en famille (hormis ceux dont les parents ont 65 ans ou plus ou sont agriculteurs).</t>
  </si>
  <si>
    <t>Champ : Enfants à charge de moins de 3 ans vivant en famille (hormis ceux dont les parents ont 65 ans ou plus ou sont agriculteurs).</t>
  </si>
  <si>
    <t>Part des enfants âgés de 0 à 17 ans couverts par la Caf selon l'âge en 2017 (en %)</t>
  </si>
  <si>
    <t>Part des enfants âgés de 0 à 17 ans couverts par la Caf selon la taille de la fratrie en 2017 (en %)</t>
  </si>
  <si>
    <t xml:space="preserve">    </t>
  </si>
  <si>
    <t xml:space="preserve">Enfants vivant dans une famille allocataire à bas revenus : </t>
  </si>
  <si>
    <t>*Enfants vivant dans une famille allocataire qui passeraient sous le seuil de « bas revenus » en l’absence de prestations légales.</t>
  </si>
  <si>
    <r>
      <t xml:space="preserve">Lecture : Fin 2016, 18,2 % des enfants </t>
    </r>
    <r>
      <rPr>
        <sz val="10"/>
        <color rgb="FFFF0000"/>
        <rFont val="Arial"/>
        <family val="2"/>
      </rPr>
      <t xml:space="preserve">parisiens </t>
    </r>
    <r>
      <rPr>
        <sz val="10"/>
        <color theme="1"/>
        <rFont val="Arial"/>
        <family val="2"/>
      </rPr>
      <t xml:space="preserve">de 16 à 17 ans vivant  des Quartiers prioritaires sont inactifs.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</si>
</sst>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 _€_-;\-* #,##0\ _€_-;_-* &quot;-&quot;??\ _€_-;_-@_-"/>
    <numFmt numFmtId="165" formatCode="_-* #,##0.0\ _€_-;\-* #,##0.0\ _€_-;_-* &quot;-&quot;??\ _€_-;_-@_-"/>
    <numFmt numFmtId="166" formatCode="0.0"/>
    <numFmt numFmtId="167" formatCode="_-* #,##0.0\ _€_-;\-* #,##0.0\ _€_-;_-* &quot;-&quot;?\ _€_-;_-@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0"/>
      <color rgb="FF000000"/>
      <name val="Arial"/>
      <family val="2"/>
    </font>
    <font>
      <sz val="10"/>
      <color rgb="FFFF0000"/>
      <name val="Arial"/>
      <family val="2"/>
    </font>
    <font>
      <sz val="10"/>
      <name val="Arial"/>
      <family val="2"/>
    </font>
    <font>
      <sz val="9"/>
      <color theme="1"/>
      <name val="Arial"/>
      <family val="2"/>
    </font>
    <font>
      <b/>
      <sz val="9"/>
      <color theme="1"/>
      <name val="Arial"/>
      <family val="2"/>
    </font>
    <font>
      <sz val="11"/>
      <name val="Calibri"/>
      <family val="2"/>
      <scheme val="minor"/>
    </font>
    <font>
      <sz val="11"/>
      <color theme="1"/>
      <name val="Calibri"/>
      <family val="2"/>
    </font>
    <font>
      <sz val="9"/>
      <color rgb="FF000000"/>
      <name val="Arial"/>
      <family val="2"/>
    </font>
    <font>
      <b/>
      <sz val="9"/>
      <color rgb="FF000000"/>
      <name val="Arial"/>
      <family val="2"/>
    </font>
    <font>
      <sz val="11"/>
      <color theme="1"/>
      <name val="Arial"/>
      <family val="2"/>
    </font>
    <font>
      <sz val="10"/>
      <color theme="1"/>
      <name val="Calibri"/>
      <family val="2"/>
      <scheme val="minor"/>
    </font>
    <font>
      <sz val="10"/>
      <color rgb="FF0000BE"/>
      <name val="Arial"/>
      <family val="2"/>
    </font>
    <font>
      <sz val="9"/>
      <color theme="1"/>
      <name val="Calibri"/>
      <family val="2"/>
      <scheme val="minor"/>
    </font>
    <font>
      <b/>
      <sz val="9"/>
      <name val="Arial"/>
      <family val="2"/>
    </font>
    <font>
      <sz val="10"/>
      <color theme="1"/>
      <name val="Times New Roman"/>
      <family val="1"/>
    </font>
    <font>
      <b/>
      <sz val="11"/>
      <color theme="1"/>
      <name val="Arial"/>
      <family val="2"/>
    </font>
    <font>
      <sz val="9"/>
      <color rgb="FF0000BE"/>
      <name val="Arial"/>
      <family val="2"/>
    </font>
    <font>
      <sz val="9"/>
      <name val="Arial"/>
      <family val="2"/>
    </font>
    <font>
      <sz val="9"/>
      <name val="Calibri"/>
      <family val="2"/>
      <scheme val="minor"/>
    </font>
    <font>
      <b/>
      <sz val="9"/>
      <color rgb="FF0000BE"/>
      <name val="Arial"/>
      <family val="2"/>
    </font>
    <font>
      <b/>
      <sz val="10"/>
      <color rgb="FF0000BE"/>
      <name val="Arial"/>
      <family val="2"/>
    </font>
    <font>
      <i/>
      <sz val="9"/>
      <color theme="1"/>
      <name val="Arial"/>
      <family val="2"/>
    </font>
    <font>
      <sz val="9"/>
      <color rgb="FFFF0000"/>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1" fillId="0" borderId="0"/>
    <xf numFmtId="9" fontId="1" fillId="0" borderId="0" applyFont="0" applyFill="0" applyBorder="0" applyAlignment="0" applyProtection="0"/>
  </cellStyleXfs>
  <cellXfs count="262">
    <xf numFmtId="0" fontId="0" fillId="0" borderId="0" xfId="0"/>
    <xf numFmtId="0" fontId="3" fillId="0" borderId="0" xfId="0" applyFont="1"/>
    <xf numFmtId="0" fontId="3" fillId="0" borderId="0" xfId="0" applyFont="1" applyBorder="1" applyAlignment="1">
      <alignment horizontal="left" vertical="center" wrapText="1"/>
    </xf>
    <xf numFmtId="0" fontId="3" fillId="0" borderId="0" xfId="0" applyFont="1" applyBorder="1"/>
    <xf numFmtId="164" fontId="0" fillId="0" borderId="0" xfId="0" applyNumberFormat="1"/>
    <xf numFmtId="0" fontId="6" fillId="0" borderId="0" xfId="0" applyFont="1" applyBorder="1"/>
    <xf numFmtId="0" fontId="3" fillId="0" borderId="0" xfId="0" applyFont="1" applyFill="1" applyBorder="1"/>
    <xf numFmtId="3" fontId="3" fillId="0" borderId="0" xfId="0" applyNumberFormat="1" applyFont="1"/>
    <xf numFmtId="0" fontId="8" fillId="0" borderId="0" xfId="0" applyFont="1"/>
    <xf numFmtId="164" fontId="0" fillId="0" borderId="0" xfId="0" applyNumberFormat="1" applyFill="1"/>
    <xf numFmtId="0" fontId="0" fillId="0" borderId="0" xfId="0" applyFill="1"/>
    <xf numFmtId="0" fontId="0" fillId="2" borderId="0" xfId="0" applyFill="1"/>
    <xf numFmtId="0" fontId="8" fillId="0" borderId="0" xfId="0" applyFont="1" applyBorder="1" applyAlignment="1">
      <alignment horizontal="center" vertical="center" wrapText="1"/>
    </xf>
    <xf numFmtId="0" fontId="14" fillId="0" borderId="0" xfId="0" applyFont="1"/>
    <xf numFmtId="0" fontId="15" fillId="0" borderId="0" xfId="0" applyFont="1"/>
    <xf numFmtId="0" fontId="16" fillId="0" borderId="0" xfId="0" applyFont="1"/>
    <xf numFmtId="0" fontId="17" fillId="0" borderId="0" xfId="0" applyFont="1"/>
    <xf numFmtId="0" fontId="8" fillId="0" borderId="0" xfId="0" applyFont="1" applyBorder="1"/>
    <xf numFmtId="0" fontId="8" fillId="0" borderId="13" xfId="0" applyFont="1" applyBorder="1"/>
    <xf numFmtId="0" fontId="8" fillId="0" borderId="0" xfId="0" applyFont="1" applyBorder="1" applyAlignment="1">
      <alignment horizontal="right"/>
    </xf>
    <xf numFmtId="0" fontId="8" fillId="0" borderId="12" xfId="0" applyFont="1" applyBorder="1"/>
    <xf numFmtId="0" fontId="0" fillId="0" borderId="0" xfId="0" applyAlignment="1">
      <alignment horizontal="center" vertical="center" wrapText="1"/>
    </xf>
    <xf numFmtId="0" fontId="8" fillId="0" borderId="13" xfId="0" applyFont="1" applyBorder="1" applyAlignment="1">
      <alignment horizontal="center" vertical="center" wrapText="1"/>
    </xf>
    <xf numFmtId="0" fontId="0" fillId="0" borderId="0" xfId="0" applyAlignment="1">
      <alignment horizontal="right"/>
    </xf>
    <xf numFmtId="0" fontId="5" fillId="0" borderId="0" xfId="0" applyFont="1" applyFill="1" applyBorder="1" applyAlignment="1">
      <alignment vertical="center"/>
    </xf>
    <xf numFmtId="0" fontId="0" fillId="0" borderId="0" xfId="0" applyAlignment="1">
      <alignment vertical="center" wrapText="1"/>
    </xf>
    <xf numFmtId="0" fontId="19" fillId="0" borderId="0" xfId="0" applyFont="1" applyAlignment="1">
      <alignment vertical="center" wrapText="1"/>
    </xf>
    <xf numFmtId="0" fontId="0" fillId="0" borderId="0" xfId="0" applyBorder="1"/>
    <xf numFmtId="0" fontId="3" fillId="0" borderId="13" xfId="0" applyFont="1" applyBorder="1"/>
    <xf numFmtId="166" fontId="3" fillId="0" borderId="13" xfId="0" applyNumberFormat="1" applyFont="1" applyBorder="1"/>
    <xf numFmtId="166" fontId="3" fillId="0" borderId="0" xfId="0" applyNumberFormat="1" applyFont="1" applyBorder="1"/>
    <xf numFmtId="0" fontId="4" fillId="0" borderId="15" xfId="0" applyFont="1" applyBorder="1"/>
    <xf numFmtId="166" fontId="4" fillId="0" borderId="15" xfId="0" applyNumberFormat="1" applyFont="1" applyBorder="1"/>
    <xf numFmtId="0" fontId="3" fillId="0" borderId="15" xfId="0" applyFont="1" applyBorder="1"/>
    <xf numFmtId="166" fontId="3" fillId="0" borderId="15" xfId="0" applyNumberFormat="1" applyFont="1" applyBorder="1"/>
    <xf numFmtId="0" fontId="4" fillId="0" borderId="13" xfId="0" applyFont="1" applyBorder="1" applyAlignment="1">
      <alignment horizontal="center" wrapText="1"/>
    </xf>
    <xf numFmtId="0" fontId="7" fillId="0" borderId="0" xfId="0" applyFont="1" applyFill="1" applyBorder="1" applyAlignment="1">
      <alignment horizontal="left"/>
    </xf>
    <xf numFmtId="0" fontId="0" fillId="0" borderId="0" xfId="0" applyFont="1" applyFill="1" applyBorder="1"/>
    <xf numFmtId="0" fontId="0" fillId="0" borderId="0" xfId="0" applyFont="1" applyBorder="1"/>
    <xf numFmtId="0" fontId="22" fillId="0" borderId="13" xfId="0" applyFont="1" applyFill="1" applyBorder="1" applyAlignment="1">
      <alignment horizontal="center" vertical="center" wrapText="1"/>
    </xf>
    <xf numFmtId="0" fontId="22" fillId="0" borderId="0" xfId="0" applyFont="1" applyFill="1" applyBorder="1" applyAlignment="1">
      <alignment vertical="center" wrapText="1"/>
    </xf>
    <xf numFmtId="165" fontId="22" fillId="0" borderId="0" xfId="0" applyNumberFormat="1" applyFont="1" applyFill="1" applyBorder="1" applyAlignment="1">
      <alignment horizontal="right" vertical="center" wrapText="1"/>
    </xf>
    <xf numFmtId="0" fontId="22" fillId="0" borderId="0" xfId="0" applyFont="1" applyFill="1" applyBorder="1" applyAlignment="1">
      <alignment horizontal="left"/>
    </xf>
    <xf numFmtId="0" fontId="22" fillId="0" borderId="0" xfId="0" applyFont="1" applyFill="1" applyBorder="1" applyAlignment="1">
      <alignment horizontal="center" vertical="center" wrapText="1"/>
    </xf>
    <xf numFmtId="0" fontId="17" fillId="0" borderId="0" xfId="0" applyFont="1" applyFill="1" applyBorder="1"/>
    <xf numFmtId="0" fontId="22" fillId="0" borderId="13" xfId="0" applyFont="1" applyFill="1" applyBorder="1" applyAlignment="1">
      <alignment vertical="center" wrapText="1"/>
    </xf>
    <xf numFmtId="0" fontId="22" fillId="0" borderId="15" xfId="0" applyFont="1" applyFill="1" applyBorder="1" applyAlignment="1">
      <alignment vertical="center" wrapText="1"/>
    </xf>
    <xf numFmtId="165" fontId="22" fillId="0" borderId="12" xfId="0" applyNumberFormat="1" applyFont="1" applyFill="1" applyBorder="1" applyAlignment="1">
      <alignment horizontal="right" vertical="center" wrapText="1"/>
    </xf>
    <xf numFmtId="0" fontId="10" fillId="0" borderId="0" xfId="0" applyFont="1" applyFill="1" applyAlignment="1">
      <alignment horizontal="left"/>
    </xf>
    <xf numFmtId="0" fontId="23" fillId="0" borderId="0" xfId="0" applyFont="1" applyFill="1" applyBorder="1" applyAlignment="1">
      <alignment horizontal="left"/>
    </xf>
    <xf numFmtId="164" fontId="22" fillId="0" borderId="0" xfId="0" applyNumberFormat="1" applyFont="1" applyFill="1" applyBorder="1" applyAlignment="1">
      <alignment horizontal="left"/>
    </xf>
    <xf numFmtId="164" fontId="23" fillId="0" borderId="0" xfId="1" applyNumberFormat="1" applyFont="1" applyFill="1" applyBorder="1" applyAlignment="1">
      <alignment horizontal="left"/>
    </xf>
    <xf numFmtId="165" fontId="22" fillId="0" borderId="0" xfId="0" applyNumberFormat="1" applyFont="1" applyFill="1" applyBorder="1" applyAlignment="1">
      <alignment horizontal="left"/>
    </xf>
    <xf numFmtId="164" fontId="23" fillId="0" borderId="0" xfId="0" applyNumberFormat="1" applyFont="1" applyFill="1" applyBorder="1" applyAlignment="1">
      <alignment horizontal="left"/>
    </xf>
    <xf numFmtId="0" fontId="8" fillId="0" borderId="0" xfId="0" applyFont="1" applyFill="1" applyBorder="1" applyAlignment="1">
      <alignment horizontal="left"/>
    </xf>
    <xf numFmtId="0" fontId="8" fillId="0" borderId="0" xfId="0" applyFont="1" applyBorder="1" applyAlignment="1">
      <alignment horizontal="left"/>
    </xf>
    <xf numFmtId="0" fontId="17" fillId="0" borderId="0" xfId="0" applyFont="1" applyBorder="1" applyAlignment="1">
      <alignment horizontal="left"/>
    </xf>
    <xf numFmtId="0" fontId="0" fillId="0" borderId="0" xfId="0" applyFont="1" applyBorder="1" applyAlignment="1">
      <alignment horizontal="left"/>
    </xf>
    <xf numFmtId="0" fontId="0" fillId="0" borderId="0" xfId="0" applyAlignment="1">
      <alignment horizontal="left"/>
    </xf>
    <xf numFmtId="0" fontId="25" fillId="0" borderId="0" xfId="0" applyFont="1" applyFill="1" applyBorder="1" applyAlignment="1">
      <alignment horizontal="left"/>
    </xf>
    <xf numFmtId="0" fontId="22" fillId="0" borderId="13" xfId="0" applyFont="1" applyFill="1" applyBorder="1" applyAlignment="1">
      <alignment horizontal="center" vertical="center"/>
    </xf>
    <xf numFmtId="0" fontId="7" fillId="0" borderId="0" xfId="0" applyFont="1" applyFill="1" applyBorder="1" applyAlignment="1">
      <alignment horizontal="left" wrapText="1"/>
    </xf>
    <xf numFmtId="164" fontId="22" fillId="0" borderId="0" xfId="1" applyNumberFormat="1" applyFont="1" applyFill="1" applyBorder="1" applyAlignment="1">
      <alignment horizontal="left"/>
    </xf>
    <xf numFmtId="1" fontId="22" fillId="0" borderId="0" xfId="1" applyNumberFormat="1" applyFont="1" applyFill="1" applyBorder="1" applyAlignment="1">
      <alignment horizontal="left"/>
    </xf>
    <xf numFmtId="0" fontId="3" fillId="0" borderId="0" xfId="0" applyFont="1" applyAlignment="1">
      <alignment horizontal="left"/>
    </xf>
    <xf numFmtId="0" fontId="3" fillId="0" borderId="0" xfId="0" applyFont="1" applyBorder="1" applyAlignment="1">
      <alignment horizontal="left"/>
    </xf>
    <xf numFmtId="0" fontId="13" fillId="0" borderId="3" xfId="0" applyFont="1" applyFill="1" applyBorder="1" applyAlignment="1">
      <alignment vertical="center" wrapText="1"/>
    </xf>
    <xf numFmtId="0" fontId="13" fillId="0" borderId="7" xfId="0" applyFont="1" applyFill="1" applyBorder="1" applyAlignment="1">
      <alignment vertical="center" wrapText="1"/>
    </xf>
    <xf numFmtId="0" fontId="13" fillId="0" borderId="1" xfId="0" applyFont="1" applyFill="1" applyBorder="1" applyAlignment="1">
      <alignment vertical="center" wrapText="1"/>
    </xf>
    <xf numFmtId="0" fontId="9" fillId="0" borderId="4" xfId="0" applyFont="1" applyBorder="1" applyAlignment="1">
      <alignment horizontal="center" vertical="center" wrapText="1"/>
    </xf>
    <xf numFmtId="0" fontId="9" fillId="0" borderId="12" xfId="0" applyFont="1" applyBorder="1" applyAlignment="1">
      <alignment horizontal="center" wrapText="1"/>
    </xf>
    <xf numFmtId="0" fontId="9" fillId="0" borderId="4" xfId="0" applyFont="1" applyBorder="1" applyAlignment="1">
      <alignment horizontal="center" wrapText="1"/>
    </xf>
    <xf numFmtId="0" fontId="9" fillId="0" borderId="1" xfId="0" applyFont="1" applyBorder="1" applyAlignment="1">
      <alignment horizontal="center" wrapText="1"/>
    </xf>
    <xf numFmtId="165" fontId="8" fillId="0" borderId="0" xfId="0" applyNumberFormat="1" applyFont="1" applyBorder="1"/>
    <xf numFmtId="0" fontId="3" fillId="0" borderId="0" xfId="0" applyFont="1" applyFill="1" applyBorder="1" applyAlignment="1">
      <alignment vertical="center"/>
    </xf>
    <xf numFmtId="0" fontId="16" fillId="0" borderId="0" xfId="0" applyFont="1" applyBorder="1"/>
    <xf numFmtId="0" fontId="16" fillId="0" borderId="0" xfId="0" applyFont="1" applyFill="1" applyBorder="1" applyAlignment="1">
      <alignment vertical="center"/>
    </xf>
    <xf numFmtId="166" fontId="8" fillId="0" borderId="0" xfId="0" applyNumberFormat="1" applyFont="1"/>
    <xf numFmtId="167" fontId="3" fillId="0" borderId="0" xfId="0" applyNumberFormat="1" applyFont="1" applyBorder="1"/>
    <xf numFmtId="3" fontId="8" fillId="0" borderId="12" xfId="0" applyNumberFormat="1" applyFont="1" applyBorder="1" applyAlignment="1">
      <alignment horizontal="right" vertical="center"/>
    </xf>
    <xf numFmtId="0" fontId="12" fillId="0" borderId="0" xfId="0" applyFont="1" applyFill="1" applyBorder="1" applyAlignment="1">
      <alignment vertical="center" wrapText="1"/>
    </xf>
    <xf numFmtId="166" fontId="8" fillId="0" borderId="0" xfId="0" applyNumberFormat="1" applyFont="1" applyBorder="1" applyAlignment="1">
      <alignment horizontal="right" wrapText="1"/>
    </xf>
    <xf numFmtId="165" fontId="22" fillId="0" borderId="0" xfId="0" applyNumberFormat="1" applyFont="1" applyBorder="1" applyAlignment="1">
      <alignment horizontal="right" vertical="center" wrapText="1"/>
    </xf>
    <xf numFmtId="0" fontId="13" fillId="0"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13" fillId="0" borderId="15" xfId="0" applyFont="1" applyFill="1" applyBorder="1" applyAlignment="1">
      <alignment vertical="center" wrapText="1"/>
    </xf>
    <xf numFmtId="166" fontId="9" fillId="0" borderId="15" xfId="0" applyNumberFormat="1" applyFont="1" applyBorder="1" applyAlignment="1">
      <alignment horizontal="right" wrapText="1"/>
    </xf>
    <xf numFmtId="165" fontId="18" fillId="0" borderId="15" xfId="0" applyNumberFormat="1" applyFont="1" applyBorder="1" applyAlignment="1">
      <alignment horizontal="right" vertical="center" wrapText="1"/>
    </xf>
    <xf numFmtId="0" fontId="12" fillId="0" borderId="12" xfId="0" applyFont="1" applyFill="1" applyBorder="1" applyAlignment="1">
      <alignment vertical="center" wrapText="1"/>
    </xf>
    <xf numFmtId="166" fontId="8" fillId="0" borderId="12" xfId="0" applyNumberFormat="1" applyFont="1" applyBorder="1" applyAlignment="1">
      <alignment horizontal="right" wrapText="1"/>
    </xf>
    <xf numFmtId="165" fontId="22" fillId="0" borderId="12" xfId="0" applyNumberFormat="1" applyFont="1" applyBorder="1" applyAlignment="1">
      <alignment horizontal="right" vertical="center" wrapText="1"/>
    </xf>
    <xf numFmtId="0" fontId="12" fillId="0" borderId="13" xfId="0" applyFont="1" applyFill="1" applyBorder="1" applyAlignment="1">
      <alignment horizontal="center" vertical="center" wrapText="1"/>
    </xf>
    <xf numFmtId="0" fontId="8" fillId="0" borderId="13" xfId="0" applyFont="1" applyBorder="1" applyAlignment="1">
      <alignment horizontal="center" wrapText="1"/>
    </xf>
    <xf numFmtId="0" fontId="2" fillId="0" borderId="0" xfId="0" applyFont="1"/>
    <xf numFmtId="0" fontId="21" fillId="0" borderId="0" xfId="0" applyFont="1"/>
    <xf numFmtId="164" fontId="13" fillId="0" borderId="12" xfId="1" applyNumberFormat="1" applyFont="1" applyFill="1" applyBorder="1" applyAlignment="1">
      <alignment horizontal="right" vertical="center" wrapText="1"/>
    </xf>
    <xf numFmtId="0" fontId="9" fillId="0" borderId="12" xfId="0" applyFont="1" applyBorder="1" applyAlignment="1">
      <alignment horizontal="right" vertical="center" wrapText="1"/>
    </xf>
    <xf numFmtId="0" fontId="8" fillId="0" borderId="0" xfId="0" applyFont="1" applyBorder="1" applyAlignment="1">
      <alignment horizontal="right" vertical="center" wrapText="1"/>
    </xf>
    <xf numFmtId="164" fontId="12" fillId="0" borderId="0" xfId="1" applyNumberFormat="1" applyFont="1" applyFill="1" applyBorder="1" applyAlignment="1">
      <alignment horizontal="right" vertical="center" wrapText="1"/>
    </xf>
    <xf numFmtId="166" fontId="8" fillId="0" borderId="0" xfId="0" applyNumberFormat="1" applyFont="1" applyBorder="1" applyAlignment="1">
      <alignment horizontal="right" vertical="center" wrapText="1"/>
    </xf>
    <xf numFmtId="164" fontId="9" fillId="0" borderId="12" xfId="1" applyNumberFormat="1" applyFont="1" applyBorder="1" applyAlignment="1">
      <alignment horizontal="right" vertical="center" wrapText="1"/>
    </xf>
    <xf numFmtId="164" fontId="8" fillId="0" borderId="0" xfId="1" applyNumberFormat="1" applyFont="1" applyBorder="1" applyAlignment="1">
      <alignment horizontal="right" vertical="center" wrapText="1"/>
    </xf>
    <xf numFmtId="165" fontId="8" fillId="0" borderId="0" xfId="1" applyNumberFormat="1" applyFont="1" applyBorder="1" applyAlignment="1">
      <alignment horizontal="right" vertical="center" wrapText="1"/>
    </xf>
    <xf numFmtId="164" fontId="12" fillId="0" borderId="15" xfId="1" applyNumberFormat="1" applyFont="1" applyFill="1" applyBorder="1" applyAlignment="1">
      <alignment horizontal="right" vertical="center" wrapText="1"/>
    </xf>
    <xf numFmtId="166" fontId="8" fillId="0" borderId="15" xfId="0" applyNumberFormat="1" applyFont="1" applyBorder="1" applyAlignment="1">
      <alignment horizontal="right" vertical="center" wrapText="1"/>
    </xf>
    <xf numFmtId="165" fontId="8" fillId="0" borderId="15" xfId="1" applyNumberFormat="1" applyFont="1" applyBorder="1" applyAlignment="1">
      <alignment horizontal="right" vertical="center" wrapText="1"/>
    </xf>
    <xf numFmtId="0" fontId="6" fillId="0" borderId="0" xfId="0" applyFont="1"/>
    <xf numFmtId="0" fontId="6" fillId="0" borderId="0" xfId="0" applyFont="1" applyFill="1" applyBorder="1"/>
    <xf numFmtId="0" fontId="12" fillId="0" borderId="0" xfId="0" applyFont="1" applyFill="1" applyBorder="1" applyAlignment="1">
      <alignment horizontal="center" vertical="center" wrapText="1"/>
    </xf>
    <xf numFmtId="165" fontId="12" fillId="0" borderId="0" xfId="1" applyNumberFormat="1" applyFont="1" applyBorder="1" applyAlignment="1">
      <alignment horizontal="right" vertical="center" wrapText="1"/>
    </xf>
    <xf numFmtId="165" fontId="12" fillId="0" borderId="0" xfId="1" applyNumberFormat="1" applyFont="1" applyFill="1" applyBorder="1" applyAlignment="1">
      <alignment horizontal="right" vertical="center" wrapText="1"/>
    </xf>
    <xf numFmtId="165" fontId="12" fillId="0" borderId="15" xfId="1" applyNumberFormat="1" applyFont="1" applyBorder="1" applyAlignment="1">
      <alignment horizontal="right" vertical="center" wrapText="1"/>
    </xf>
    <xf numFmtId="165" fontId="12" fillId="0" borderId="13" xfId="1" applyNumberFormat="1" applyFont="1" applyBorder="1" applyAlignment="1">
      <alignment horizontal="right" vertical="center" wrapText="1"/>
    </xf>
    <xf numFmtId="165" fontId="13" fillId="0" borderId="15" xfId="1" applyNumberFormat="1" applyFont="1" applyBorder="1" applyAlignment="1">
      <alignment horizontal="right" vertical="center" wrapText="1"/>
    </xf>
    <xf numFmtId="165" fontId="13" fillId="0" borderId="15" xfId="1" applyNumberFormat="1" applyFont="1" applyFill="1" applyBorder="1" applyAlignment="1">
      <alignment horizontal="right" vertical="center" wrapText="1"/>
    </xf>
    <xf numFmtId="165" fontId="12" fillId="0" borderId="13" xfId="1" applyNumberFormat="1" applyFont="1" applyFill="1" applyBorder="1" applyAlignment="1">
      <alignment horizontal="right" vertical="center" wrapText="1"/>
    </xf>
    <xf numFmtId="165" fontId="12" fillId="0" borderId="15" xfId="1" applyNumberFormat="1" applyFont="1" applyFill="1" applyBorder="1" applyAlignment="1">
      <alignment horizontal="right" vertical="center" wrapText="1"/>
    </xf>
    <xf numFmtId="165" fontId="22" fillId="0" borderId="0" xfId="1" applyNumberFormat="1" applyFont="1" applyFill="1" applyBorder="1" applyAlignment="1">
      <alignment horizontal="right" vertical="center" wrapText="1"/>
    </xf>
    <xf numFmtId="0" fontId="27" fillId="0" borderId="0" xfId="0" applyFont="1" applyBorder="1"/>
    <xf numFmtId="0" fontId="27" fillId="0" borderId="0" xfId="0" applyFont="1" applyFill="1" applyBorder="1"/>
    <xf numFmtId="165" fontId="22" fillId="0" borderId="15" xfId="1" applyNumberFormat="1" applyFont="1" applyFill="1" applyBorder="1" applyAlignment="1">
      <alignment horizontal="right" vertical="center" wrapText="1"/>
    </xf>
    <xf numFmtId="165" fontId="22" fillId="0" borderId="13" xfId="1" applyNumberFormat="1" applyFont="1" applyFill="1" applyBorder="1" applyAlignment="1">
      <alignment horizontal="right" vertical="center" wrapText="1"/>
    </xf>
    <xf numFmtId="0" fontId="18" fillId="0" borderId="15" xfId="0" applyFont="1" applyFill="1" applyBorder="1" applyAlignment="1">
      <alignment vertical="center" wrapText="1"/>
    </xf>
    <xf numFmtId="165" fontId="18" fillId="0" borderId="15" xfId="1" applyNumberFormat="1" applyFont="1" applyFill="1" applyBorder="1" applyAlignment="1">
      <alignment horizontal="right" vertical="center" wrapText="1"/>
    </xf>
    <xf numFmtId="0" fontId="8" fillId="0" borderId="0" xfId="0" applyFont="1" applyBorder="1" applyAlignment="1">
      <alignment wrapText="1"/>
    </xf>
    <xf numFmtId="166" fontId="8" fillId="0" borderId="0" xfId="0" applyNumberFormat="1" applyFont="1" applyBorder="1" applyAlignment="1">
      <alignment horizontal="center" vertical="center" wrapText="1"/>
    </xf>
    <xf numFmtId="0" fontId="9" fillId="0" borderId="13" xfId="0" applyFont="1" applyBorder="1"/>
    <xf numFmtId="0" fontId="20" fillId="0" borderId="0" xfId="0" applyFont="1" applyFill="1" applyAlignment="1"/>
    <xf numFmtId="0" fontId="14" fillId="0" borderId="0" xfId="0" applyFont="1" applyFill="1" applyAlignment="1"/>
    <xf numFmtId="0" fontId="16" fillId="0" borderId="0" xfId="0" applyFont="1" applyFill="1"/>
    <xf numFmtId="164" fontId="12" fillId="0" borderId="0" xfId="1" applyNumberFormat="1" applyFont="1" applyFill="1" applyBorder="1" applyAlignment="1">
      <alignment horizontal="center" vertical="center" wrapText="1"/>
    </xf>
    <xf numFmtId="0" fontId="12" fillId="0" borderId="1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8" fillId="0" borderId="12" xfId="0" applyFont="1" applyBorder="1" applyAlignment="1">
      <alignment horizontal="center" vertical="center" wrapText="1"/>
    </xf>
    <xf numFmtId="164" fontId="8" fillId="0" borderId="0" xfId="0" applyNumberFormat="1" applyFont="1" applyBorder="1"/>
    <xf numFmtId="0" fontId="0" fillId="2" borderId="0" xfId="0" applyFill="1" applyBorder="1"/>
    <xf numFmtId="0" fontId="12" fillId="0" borderId="12" xfId="0" applyFont="1" applyFill="1" applyBorder="1" applyAlignment="1">
      <alignment horizontal="left" vertical="center" wrapText="1"/>
    </xf>
    <xf numFmtId="0" fontId="13"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5" xfId="0" applyFont="1" applyFill="1" applyBorder="1" applyAlignment="1">
      <alignment horizontal="left" vertical="center"/>
    </xf>
    <xf numFmtId="0" fontId="13" fillId="0" borderId="13" xfId="0" applyFont="1" applyFill="1" applyBorder="1" applyAlignment="1">
      <alignment vertical="center" wrapText="1"/>
    </xf>
    <xf numFmtId="0" fontId="17" fillId="0" borderId="13" xfId="0" applyFont="1" applyBorder="1" applyAlignment="1">
      <alignment horizontal="center" vertical="center" wrapText="1"/>
    </xf>
    <xf numFmtId="0" fontId="13" fillId="0" borderId="12" xfId="0" applyFont="1" applyFill="1" applyBorder="1" applyAlignment="1">
      <alignment horizontal="left" vertical="center"/>
    </xf>
    <xf numFmtId="0" fontId="8" fillId="0" borderId="12" xfId="0" applyFont="1" applyBorder="1" applyAlignment="1">
      <alignment horizontal="left" vertical="center" wrapText="1"/>
    </xf>
    <xf numFmtId="0" fontId="8" fillId="0" borderId="0" xfId="0" applyFont="1" applyBorder="1" applyAlignment="1">
      <alignment horizontal="left" vertical="center"/>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166" fontId="8" fillId="0" borderId="7" xfId="0" applyNumberFormat="1" applyFont="1" applyBorder="1" applyAlignment="1">
      <alignment horizontal="right" vertical="center"/>
    </xf>
    <xf numFmtId="166" fontId="8" fillId="0" borderId="0" xfId="0" applyNumberFormat="1" applyFont="1" applyBorder="1" applyAlignment="1">
      <alignment horizontal="right" vertical="center"/>
    </xf>
    <xf numFmtId="166" fontId="8" fillId="0" borderId="8" xfId="0" applyNumberFormat="1" applyFont="1" applyBorder="1" applyAlignment="1">
      <alignment horizontal="right" vertical="center"/>
    </xf>
    <xf numFmtId="166" fontId="8" fillId="0" borderId="3" xfId="0" applyNumberFormat="1" applyFont="1" applyBorder="1" applyAlignment="1">
      <alignment horizontal="right" vertical="center"/>
    </xf>
    <xf numFmtId="166" fontId="8" fillId="0" borderId="13" xfId="0" applyNumberFormat="1" applyFont="1" applyBorder="1" applyAlignment="1">
      <alignment horizontal="right" vertical="center"/>
    </xf>
    <xf numFmtId="166" fontId="8" fillId="0" borderId="14" xfId="0" applyNumberFormat="1" applyFont="1" applyBorder="1" applyAlignment="1">
      <alignment horizontal="right" vertical="center"/>
    </xf>
    <xf numFmtId="166" fontId="8" fillId="0" borderId="10" xfId="0" applyNumberFormat="1" applyFont="1" applyBorder="1" applyAlignment="1">
      <alignment horizontal="right" vertical="center"/>
    </xf>
    <xf numFmtId="166" fontId="8" fillId="0" borderId="15" xfId="0" applyNumberFormat="1" applyFont="1" applyBorder="1" applyAlignment="1">
      <alignment horizontal="right" vertical="center"/>
    </xf>
    <xf numFmtId="166" fontId="8" fillId="0" borderId="11" xfId="0" applyNumberFormat="1" applyFont="1" applyBorder="1" applyAlignment="1">
      <alignment horizontal="right" vertical="center"/>
    </xf>
    <xf numFmtId="166" fontId="8" fillId="0" borderId="1" xfId="0" applyNumberFormat="1" applyFont="1" applyBorder="1" applyAlignment="1">
      <alignment horizontal="right" vertical="center"/>
    </xf>
    <xf numFmtId="166" fontId="8" fillId="0" borderId="12" xfId="0" applyNumberFormat="1" applyFont="1" applyBorder="1" applyAlignment="1">
      <alignment horizontal="right" vertical="center"/>
    </xf>
    <xf numFmtId="166" fontId="8" fillId="0" borderId="2" xfId="0" applyNumberFormat="1" applyFont="1" applyBorder="1" applyAlignment="1">
      <alignment horizontal="right" vertical="center"/>
    </xf>
    <xf numFmtId="0" fontId="8" fillId="0" borderId="13" xfId="0" applyFont="1" applyBorder="1" applyAlignment="1">
      <alignment horizontal="right" vertical="center"/>
    </xf>
    <xf numFmtId="0" fontId="8" fillId="0" borderId="0" xfId="0" applyFont="1" applyBorder="1" applyAlignment="1">
      <alignment horizontal="right" vertical="center"/>
    </xf>
    <xf numFmtId="0" fontId="8" fillId="0" borderId="12" xfId="0" applyFont="1" applyBorder="1" applyAlignment="1">
      <alignment horizontal="right" vertical="center"/>
    </xf>
    <xf numFmtId="0" fontId="8" fillId="0" borderId="0" xfId="0" applyFont="1" applyAlignment="1">
      <alignment vertical="center"/>
    </xf>
    <xf numFmtId="0" fontId="8" fillId="0" borderId="0" xfId="0" applyFont="1" applyAlignment="1">
      <alignment horizontal="left" vertical="center"/>
    </xf>
    <xf numFmtId="0" fontId="9" fillId="0" borderId="15" xfId="0" applyFont="1" applyBorder="1" applyAlignment="1">
      <alignment horizontal="left" vertical="center"/>
    </xf>
    <xf numFmtId="3" fontId="8" fillId="0" borderId="13" xfId="0" applyNumberFormat="1" applyFont="1" applyBorder="1" applyAlignment="1">
      <alignment horizontal="right" vertical="center"/>
    </xf>
    <xf numFmtId="3" fontId="8" fillId="0" borderId="0" xfId="0" applyNumberFormat="1" applyFont="1" applyBorder="1" applyAlignment="1">
      <alignment horizontal="right" vertical="center"/>
    </xf>
    <xf numFmtId="3" fontId="9" fillId="0" borderId="15" xfId="0" applyNumberFormat="1" applyFont="1" applyBorder="1" applyAlignment="1">
      <alignment horizontal="right" vertical="center"/>
    </xf>
    <xf numFmtId="0" fontId="9" fillId="0" borderId="15" xfId="0" applyFont="1" applyBorder="1" applyAlignment="1">
      <alignment horizontal="right" vertical="center"/>
    </xf>
    <xf numFmtId="0" fontId="3" fillId="0" borderId="0" xfId="0" applyFont="1" applyAlignment="1">
      <alignment horizontal="left" vertical="center"/>
    </xf>
    <xf numFmtId="0" fontId="8" fillId="0" borderId="0" xfId="0" applyFont="1" applyFill="1" applyAlignment="1">
      <alignment horizontal="left" vertical="center"/>
    </xf>
    <xf numFmtId="0" fontId="9" fillId="0" borderId="13" xfId="0" applyFont="1" applyBorder="1" applyAlignment="1">
      <alignment horizontal="left" vertical="center"/>
    </xf>
    <xf numFmtId="0" fontId="8" fillId="0" borderId="0" xfId="0" applyFont="1" applyBorder="1" applyAlignment="1">
      <alignment horizontal="left" vertical="center" wrapText="1"/>
    </xf>
    <xf numFmtId="0" fontId="16" fillId="0" borderId="0" xfId="0" applyFont="1" applyAlignment="1">
      <alignment vertical="center"/>
    </xf>
    <xf numFmtId="0" fontId="9" fillId="0" borderId="12" xfId="0" applyFont="1" applyBorder="1" applyAlignment="1">
      <alignment horizontal="left" vertical="center"/>
    </xf>
    <xf numFmtId="0" fontId="24" fillId="0" borderId="12" xfId="0" applyFont="1" applyBorder="1" applyAlignment="1">
      <alignment horizontal="left" vertical="center"/>
    </xf>
    <xf numFmtId="0" fontId="26" fillId="0" borderId="0"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1" fontId="8" fillId="0" borderId="13" xfId="0" applyNumberFormat="1" applyFont="1" applyBorder="1" applyAlignment="1">
      <alignment horizontal="right" vertical="center"/>
    </xf>
    <xf numFmtId="1" fontId="8" fillId="0" borderId="0" xfId="0" applyNumberFormat="1" applyFont="1" applyBorder="1" applyAlignment="1">
      <alignment horizontal="right" vertical="center"/>
    </xf>
    <xf numFmtId="1" fontId="8" fillId="0" borderId="12" xfId="0" applyNumberFormat="1" applyFont="1" applyBorder="1" applyAlignment="1">
      <alignment horizontal="right" vertical="center"/>
    </xf>
    <xf numFmtId="0" fontId="16" fillId="0" borderId="0" xfId="0" applyFont="1" applyBorder="1" applyAlignment="1">
      <alignment vertical="center"/>
    </xf>
    <xf numFmtId="0" fontId="9" fillId="0" borderId="0" xfId="0" applyFont="1" applyFill="1" applyBorder="1" applyAlignment="1">
      <alignment horizontal="left" vertical="center"/>
    </xf>
    <xf numFmtId="0" fontId="16" fillId="0" borderId="0" xfId="0" applyFont="1" applyBorder="1" applyAlignment="1">
      <alignment horizontal="left" vertical="center"/>
    </xf>
    <xf numFmtId="164" fontId="8" fillId="0" borderId="12" xfId="0" applyNumberFormat="1" applyFont="1" applyBorder="1" applyAlignment="1">
      <alignment horizontal="right" vertical="center"/>
    </xf>
    <xf numFmtId="165" fontId="8" fillId="0" borderId="12" xfId="0" applyNumberFormat="1" applyFont="1" applyBorder="1" applyAlignment="1">
      <alignment horizontal="right" vertical="center"/>
    </xf>
    <xf numFmtId="164" fontId="8" fillId="0" borderId="0" xfId="0" applyNumberFormat="1" applyFont="1" applyBorder="1" applyAlignment="1">
      <alignment horizontal="right" vertical="center"/>
    </xf>
    <xf numFmtId="165" fontId="8" fillId="0" borderId="0" xfId="0" applyNumberFormat="1" applyFont="1" applyBorder="1" applyAlignment="1">
      <alignment horizontal="right" vertical="center"/>
    </xf>
    <xf numFmtId="164" fontId="8" fillId="0" borderId="15" xfId="0" applyNumberFormat="1" applyFont="1" applyBorder="1" applyAlignment="1">
      <alignment horizontal="right" vertical="center"/>
    </xf>
    <xf numFmtId="165" fontId="8" fillId="0" borderId="15" xfId="0" applyNumberFormat="1" applyFont="1" applyBorder="1" applyAlignment="1">
      <alignment horizontal="right" vertical="center"/>
    </xf>
    <xf numFmtId="165" fontId="8" fillId="0" borderId="5" xfId="0" applyNumberFormat="1" applyFont="1" applyBorder="1" applyAlignment="1">
      <alignment horizontal="right" vertical="center" wrapText="1"/>
    </xf>
    <xf numFmtId="165" fontId="8" fillId="0" borderId="13" xfId="0" applyNumberFormat="1" applyFont="1" applyBorder="1" applyAlignment="1">
      <alignment horizontal="right" vertical="center" wrapText="1"/>
    </xf>
    <xf numFmtId="165" fontId="8" fillId="0" borderId="6" xfId="0" applyNumberFormat="1" applyFont="1" applyBorder="1" applyAlignment="1">
      <alignment horizontal="right" vertical="center"/>
    </xf>
    <xf numFmtId="165" fontId="8" fillId="0" borderId="5" xfId="0" applyNumberFormat="1" applyFont="1" applyBorder="1" applyAlignment="1">
      <alignment horizontal="right" vertical="center"/>
    </xf>
    <xf numFmtId="165" fontId="8" fillId="0" borderId="6" xfId="0" applyNumberFormat="1" applyFont="1" applyBorder="1" applyAlignment="1">
      <alignment horizontal="right" vertical="center" wrapText="1"/>
    </xf>
    <xf numFmtId="165" fontId="8" fillId="0" borderId="0" xfId="0" applyNumberFormat="1" applyFont="1" applyBorder="1" applyAlignment="1">
      <alignment horizontal="right" vertical="center" wrapText="1"/>
    </xf>
    <xf numFmtId="165" fontId="8" fillId="0" borderId="9" xfId="0" applyNumberFormat="1" applyFont="1" applyBorder="1" applyAlignment="1">
      <alignment horizontal="right" vertical="center"/>
    </xf>
    <xf numFmtId="165" fontId="9" fillId="0" borderId="4" xfId="0" applyNumberFormat="1" applyFont="1" applyBorder="1" applyAlignment="1">
      <alignment horizontal="right" vertical="center" wrapText="1"/>
    </xf>
    <xf numFmtId="165" fontId="9" fillId="0" borderId="12" xfId="0" applyNumberFormat="1" applyFont="1" applyBorder="1" applyAlignment="1">
      <alignment horizontal="right" vertical="center" wrapText="1"/>
    </xf>
    <xf numFmtId="165" fontId="9" fillId="0" borderId="1" xfId="0" applyNumberFormat="1" applyFont="1" applyBorder="1" applyAlignment="1">
      <alignment horizontal="right" vertical="center"/>
    </xf>
    <xf numFmtId="165" fontId="9" fillId="0" borderId="4" xfId="0" applyNumberFormat="1" applyFont="1" applyBorder="1" applyAlignment="1">
      <alignment horizontal="right" vertical="center"/>
    </xf>
    <xf numFmtId="164" fontId="22" fillId="0" borderId="13" xfId="1" applyNumberFormat="1" applyFont="1" applyFill="1" applyBorder="1" applyAlignment="1">
      <alignment horizontal="right" vertical="center" wrapText="1"/>
    </xf>
    <xf numFmtId="165" fontId="22" fillId="0" borderId="13" xfId="0" applyNumberFormat="1" applyFont="1" applyFill="1" applyBorder="1" applyAlignment="1">
      <alignment horizontal="right" vertical="center" wrapText="1"/>
    </xf>
    <xf numFmtId="164" fontId="22" fillId="0" borderId="0" xfId="1" applyNumberFormat="1" applyFont="1" applyFill="1" applyBorder="1" applyAlignment="1">
      <alignment horizontal="right" vertical="center" wrapText="1"/>
    </xf>
    <xf numFmtId="164" fontId="22" fillId="0" borderId="15" xfId="1" applyNumberFormat="1" applyFont="1" applyFill="1" applyBorder="1" applyAlignment="1">
      <alignment horizontal="right" vertical="center" wrapText="1"/>
    </xf>
    <xf numFmtId="165" fontId="22" fillId="0" borderId="15" xfId="0" applyNumberFormat="1" applyFont="1" applyFill="1" applyBorder="1" applyAlignment="1">
      <alignment horizontal="right" vertical="center" wrapText="1"/>
    </xf>
    <xf numFmtId="164" fontId="22" fillId="0" borderId="12" xfId="1" applyNumberFormat="1" applyFont="1" applyFill="1" applyBorder="1" applyAlignment="1">
      <alignment horizontal="right" vertical="center" wrapText="1"/>
    </xf>
    <xf numFmtId="164" fontId="22" fillId="0" borderId="13" xfId="1" applyNumberFormat="1" applyFont="1" applyFill="1" applyBorder="1" applyAlignment="1">
      <alignment horizontal="right" vertical="center"/>
    </xf>
    <xf numFmtId="165" fontId="22" fillId="0" borderId="13" xfId="0" applyNumberFormat="1" applyFont="1" applyFill="1" applyBorder="1" applyAlignment="1">
      <alignment horizontal="right" vertical="center"/>
    </xf>
    <xf numFmtId="164" fontId="22" fillId="0" borderId="0" xfId="1" applyNumberFormat="1" applyFont="1" applyFill="1" applyBorder="1" applyAlignment="1">
      <alignment horizontal="right" vertical="center"/>
    </xf>
    <xf numFmtId="165" fontId="22" fillId="0" borderId="0" xfId="0" applyNumberFormat="1" applyFont="1" applyFill="1" applyBorder="1" applyAlignment="1">
      <alignment horizontal="right" vertical="center"/>
    </xf>
    <xf numFmtId="164" fontId="22" fillId="0" borderId="12" xfId="1" applyNumberFormat="1" applyFont="1" applyFill="1" applyBorder="1" applyAlignment="1">
      <alignment horizontal="right" vertical="center"/>
    </xf>
    <xf numFmtId="165" fontId="22" fillId="0" borderId="12" xfId="0" applyNumberFormat="1" applyFont="1" applyFill="1" applyBorder="1" applyAlignment="1">
      <alignment horizontal="right" vertical="center"/>
    </xf>
    <xf numFmtId="164" fontId="22" fillId="0" borderId="15" xfId="1" applyNumberFormat="1" applyFont="1" applyFill="1" applyBorder="1" applyAlignment="1">
      <alignment horizontal="right" vertical="center"/>
    </xf>
    <xf numFmtId="165" fontId="22" fillId="0" borderId="15" xfId="0" applyNumberFormat="1" applyFont="1" applyFill="1" applyBorder="1" applyAlignment="1">
      <alignment horizontal="right" vertical="center"/>
    </xf>
    <xf numFmtId="3" fontId="22" fillId="0" borderId="13" xfId="0" applyNumberFormat="1" applyFont="1" applyFill="1" applyBorder="1" applyAlignment="1">
      <alignment horizontal="right" vertical="center"/>
    </xf>
    <xf numFmtId="3" fontId="22" fillId="0" borderId="0" xfId="0" applyNumberFormat="1" applyFont="1" applyFill="1" applyBorder="1" applyAlignment="1">
      <alignment horizontal="right" vertical="center"/>
    </xf>
    <xf numFmtId="3" fontId="22" fillId="0" borderId="12" xfId="1" applyNumberFormat="1" applyFont="1" applyFill="1" applyBorder="1" applyAlignment="1">
      <alignment horizontal="right" vertical="center"/>
    </xf>
    <xf numFmtId="3" fontId="22" fillId="0" borderId="15" xfId="1" applyNumberFormat="1" applyFont="1" applyFill="1" applyBorder="1" applyAlignment="1">
      <alignment horizontal="right" vertical="center"/>
    </xf>
    <xf numFmtId="3" fontId="22" fillId="0" borderId="15" xfId="0" applyNumberFormat="1" applyFont="1" applyFill="1" applyBorder="1" applyAlignment="1">
      <alignment horizontal="right" vertical="center"/>
    </xf>
    <xf numFmtId="3" fontId="22" fillId="0" borderId="0" xfId="1" applyNumberFormat="1" applyFont="1" applyFill="1" applyBorder="1" applyAlignment="1">
      <alignment horizontal="right" vertical="center"/>
    </xf>
    <xf numFmtId="0" fontId="22" fillId="0" borderId="13"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xf>
    <xf numFmtId="0" fontId="22" fillId="0" borderId="0" xfId="0" applyFont="1" applyFill="1" applyBorder="1" applyAlignment="1">
      <alignment horizontal="left" vertical="center"/>
    </xf>
    <xf numFmtId="0" fontId="22" fillId="0" borderId="12" xfId="0" applyFont="1" applyFill="1" applyBorder="1" applyAlignment="1">
      <alignment horizontal="left" vertical="center"/>
    </xf>
    <xf numFmtId="0" fontId="22" fillId="0" borderId="15" xfId="0" applyFont="1" applyFill="1" applyBorder="1" applyAlignment="1">
      <alignment horizontal="left" vertical="center"/>
    </xf>
    <xf numFmtId="2" fontId="9" fillId="0" borderId="12" xfId="0" applyNumberFormat="1" applyFont="1" applyBorder="1" applyAlignment="1">
      <alignment horizontal="right" vertical="center"/>
    </xf>
    <xf numFmtId="2" fontId="8" fillId="0" borderId="12" xfId="0" applyNumberFormat="1" applyFont="1" applyBorder="1" applyAlignment="1">
      <alignment horizontal="right" vertical="center"/>
    </xf>
    <xf numFmtId="2" fontId="8" fillId="0" borderId="0" xfId="0" applyNumberFormat="1" applyFont="1" applyBorder="1" applyAlignment="1">
      <alignment horizontal="right" vertical="center"/>
    </xf>
    <xf numFmtId="2" fontId="26" fillId="0" borderId="0" xfId="0" applyNumberFormat="1" applyFont="1" applyBorder="1" applyAlignment="1">
      <alignment horizontal="right" vertical="center"/>
    </xf>
    <xf numFmtId="0" fontId="26" fillId="0" borderId="0" xfId="0" applyFont="1" applyBorder="1" applyAlignment="1">
      <alignment horizontal="right" vertical="center"/>
    </xf>
    <xf numFmtId="166" fontId="26" fillId="0" borderId="0" xfId="0" applyNumberFormat="1" applyFont="1" applyBorder="1" applyAlignment="1">
      <alignment horizontal="right" vertical="center"/>
    </xf>
    <xf numFmtId="2" fontId="8" fillId="0" borderId="15" xfId="0" applyNumberFormat="1" applyFont="1" applyBorder="1" applyAlignment="1">
      <alignment horizontal="right" vertical="center"/>
    </xf>
    <xf numFmtId="0" fontId="8" fillId="0" borderId="15" xfId="0" applyFont="1" applyBorder="1" applyAlignment="1">
      <alignment horizontal="right" vertical="center"/>
    </xf>
    <xf numFmtId="0" fontId="13" fillId="0" borderId="15" xfId="0" applyFont="1" applyFill="1" applyBorder="1" applyAlignment="1">
      <alignment horizontal="left" vertical="center" wrapText="1"/>
    </xf>
    <xf numFmtId="0" fontId="18" fillId="0" borderId="15" xfId="0" applyFont="1" applyFill="1" applyBorder="1" applyAlignment="1">
      <alignment horizontal="left" vertical="center" wrapText="1"/>
    </xf>
    <xf numFmtId="166" fontId="27" fillId="0" borderId="13" xfId="0" applyNumberFormat="1" applyFont="1" applyBorder="1" applyAlignment="1">
      <alignment horizontal="right" vertical="center"/>
    </xf>
    <xf numFmtId="166" fontId="27" fillId="0" borderId="14" xfId="0" applyNumberFormat="1" applyFont="1" applyBorder="1" applyAlignment="1">
      <alignment horizontal="right" vertical="center"/>
    </xf>
    <xf numFmtId="0" fontId="8" fillId="0" borderId="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2" fillId="0" borderId="13" xfId="0" applyFont="1" applyFill="1" applyBorder="1" applyAlignment="1">
      <alignment vertical="center" wrapText="1"/>
    </xf>
    <xf numFmtId="0" fontId="12" fillId="0" borderId="0" xfId="0" applyFont="1" applyFill="1" applyBorder="1" applyAlignment="1">
      <alignment vertical="center" wrapText="1"/>
    </xf>
    <xf numFmtId="0" fontId="13" fillId="0" borderId="13" xfId="0" applyFont="1" applyFill="1" applyBorder="1" applyAlignment="1">
      <alignment horizontal="center" vertical="center" wrapText="1"/>
    </xf>
    <xf numFmtId="0" fontId="22" fillId="0" borderId="13" xfId="0" applyFont="1" applyFill="1" applyBorder="1" applyAlignment="1">
      <alignment vertical="center" wrapText="1"/>
    </xf>
    <xf numFmtId="0" fontId="22" fillId="0" borderId="0" xfId="0" applyFont="1" applyFill="1" applyBorder="1" applyAlignment="1">
      <alignment vertical="center" wrapText="1"/>
    </xf>
    <xf numFmtId="0" fontId="18" fillId="0" borderId="13" xfId="0" applyFont="1" applyFill="1" applyBorder="1" applyAlignment="1">
      <alignment horizontal="center" vertical="center" wrapText="1"/>
    </xf>
    <xf numFmtId="164" fontId="13" fillId="0" borderId="13" xfId="1" applyNumberFormat="1" applyFont="1" applyFill="1" applyBorder="1" applyAlignment="1">
      <alignment horizontal="center" vertical="center" wrapText="1"/>
    </xf>
    <xf numFmtId="166" fontId="9" fillId="0" borderId="13" xfId="0" applyNumberFormat="1" applyFont="1" applyBorder="1" applyAlignment="1">
      <alignment horizontal="center"/>
    </xf>
    <xf numFmtId="0" fontId="9" fillId="0" borderId="13" xfId="0" applyFont="1" applyBorder="1" applyAlignment="1">
      <alignment horizontal="center"/>
    </xf>
    <xf numFmtId="0" fontId="8" fillId="0" borderId="0" xfId="0" applyFont="1" applyAlignment="1">
      <alignment horizontal="left" vertical="center" wrapText="1"/>
    </xf>
    <xf numFmtId="0" fontId="8" fillId="0" borderId="0" xfId="0" applyFont="1" applyAlignment="1">
      <alignment vertical="center" wrapText="1"/>
    </xf>
    <xf numFmtId="0" fontId="8" fillId="0" borderId="13" xfId="0" applyFont="1" applyBorder="1" applyAlignment="1">
      <alignment horizontal="center" vertical="center"/>
    </xf>
  </cellXfs>
  <cellStyles count="6">
    <cellStyle name="Milliers" xfId="1" builtinId="3"/>
    <cellStyle name="Milliers 2" xfId="2"/>
    <cellStyle name="Normal" xfId="0" builtinId="0"/>
    <cellStyle name="Normal 2" xfId="3"/>
    <cellStyle name="Normal 3" xfId="4"/>
    <cellStyle name="Pourcentage 2" xfId="5"/>
  </cellStyles>
  <dxfs count="0"/>
  <tableStyles count="0" defaultTableStyle="TableStyleMedium2" defaultPivotStyle="PivotStyleLight16"/>
  <colors>
    <mruColors>
      <color rgb="FF0000B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28686035372792E-2"/>
          <c:y val="0.13298330378914239"/>
          <c:w val="0.90558336923466609"/>
          <c:h val="0.79009635365071684"/>
        </c:manualLayout>
      </c:layout>
      <c:barChart>
        <c:barDir val="col"/>
        <c:grouping val="clustered"/>
        <c:varyColors val="0"/>
        <c:ser>
          <c:idx val="4"/>
          <c:order val="0"/>
          <c:tx>
            <c:strRef>
              <c:f>'Figure 1'!$C$31</c:f>
              <c:strCache>
                <c:ptCount val="1"/>
                <c:pt idx="0">
                  <c:v>Moins de 3 ans</c:v>
                </c:pt>
              </c:strCache>
            </c:strRef>
          </c:tx>
          <c:spPr>
            <a:solidFill>
              <a:srgbClr val="0000BE"/>
            </a:solidFill>
          </c:spPr>
          <c:invertIfNegative val="0"/>
          <c:dLbls>
            <c:txPr>
              <a:bodyPr/>
              <a:lstStyle/>
              <a:p>
                <a:pPr>
                  <a:defRPr sz="800" b="1">
                    <a:solidFill>
                      <a:schemeClr val="bg1"/>
                    </a:solidFill>
                    <a:latin typeface="Arial" pitchFamily="34" charset="0"/>
                    <a:cs typeface="Arial" pitchFamily="34" charset="0"/>
                  </a:defRPr>
                </a:pPr>
                <a:endParaRPr lang="fr-FR"/>
              </a:p>
            </c:txPr>
            <c:dLblPos val="inEnd"/>
            <c:showLegendKey val="0"/>
            <c:showVal val="1"/>
            <c:showCatName val="0"/>
            <c:showSerName val="0"/>
            <c:showPercent val="0"/>
            <c:showBubbleSize val="0"/>
            <c:showLeaderLines val="0"/>
          </c:dLbls>
          <c:cat>
            <c:strRef>
              <c:f>('Figure 1'!$B$32,'Figure 1'!$B$36,'Figure 1'!$B$41,'Figure 1'!$B$42)</c:f>
              <c:strCache>
                <c:ptCount val="4"/>
                <c:pt idx="0">
                  <c:v>Paris</c:v>
                </c:pt>
                <c:pt idx="1">
                  <c:v>Petite couronne</c:v>
                </c:pt>
                <c:pt idx="2">
                  <c:v>Grande couronne</c:v>
                </c:pt>
                <c:pt idx="3">
                  <c:v>Île-de-France</c:v>
                </c:pt>
              </c:strCache>
            </c:strRef>
          </c:cat>
          <c:val>
            <c:numRef>
              <c:f>('Figure 1'!$C$32,'Figure 1'!$C$36,'Figure 1'!$C$41,'Figure 1'!$C$42)</c:f>
              <c:numCache>
                <c:formatCode>0.0</c:formatCode>
                <c:ptCount val="4"/>
                <c:pt idx="0">
                  <c:v>18.214775319200317</c:v>
                </c:pt>
                <c:pt idx="1">
                  <c:v>29.249959890093812</c:v>
                </c:pt>
                <c:pt idx="2">
                  <c:v>24.154698966762982</c:v>
                </c:pt>
                <c:pt idx="3">
                  <c:v>25.412770582525081</c:v>
                </c:pt>
              </c:numCache>
            </c:numRef>
          </c:val>
        </c:ser>
        <c:ser>
          <c:idx val="3"/>
          <c:order val="1"/>
          <c:tx>
            <c:strRef>
              <c:f>'Figure 1'!$D$31</c:f>
              <c:strCache>
                <c:ptCount val="1"/>
                <c:pt idx="0">
                  <c:v>3-5 ans</c:v>
                </c:pt>
              </c:strCache>
            </c:strRef>
          </c:tx>
          <c:spPr>
            <a:solidFill>
              <a:srgbClr val="4050FF"/>
            </a:solidFill>
          </c:spPr>
          <c:invertIfNegative val="0"/>
          <c:dLbls>
            <c:txPr>
              <a:bodyPr/>
              <a:lstStyle/>
              <a:p>
                <a:pPr>
                  <a:defRPr sz="800" b="1">
                    <a:latin typeface="Arial" pitchFamily="34" charset="0"/>
                    <a:cs typeface="Arial" pitchFamily="34" charset="0"/>
                  </a:defRPr>
                </a:pPr>
                <a:endParaRPr lang="fr-FR"/>
              </a:p>
            </c:txPr>
            <c:dLblPos val="inEnd"/>
            <c:showLegendKey val="0"/>
            <c:showVal val="1"/>
            <c:showCatName val="0"/>
            <c:showSerName val="0"/>
            <c:showPercent val="0"/>
            <c:showBubbleSize val="0"/>
            <c:showLeaderLines val="0"/>
          </c:dLbls>
          <c:cat>
            <c:strRef>
              <c:f>('Figure 1'!$B$32,'Figure 1'!$B$36,'Figure 1'!$B$41,'Figure 1'!$B$42)</c:f>
              <c:strCache>
                <c:ptCount val="4"/>
                <c:pt idx="0">
                  <c:v>Paris</c:v>
                </c:pt>
                <c:pt idx="1">
                  <c:v>Petite couronne</c:v>
                </c:pt>
                <c:pt idx="2">
                  <c:v>Grande couronne</c:v>
                </c:pt>
                <c:pt idx="3">
                  <c:v>Île-de-France</c:v>
                </c:pt>
              </c:strCache>
            </c:strRef>
          </c:cat>
          <c:val>
            <c:numRef>
              <c:f>('Figure 1'!$D$32,'Figure 1'!$D$36,'Figure 1'!$D$41,'Figure 1'!$D$42)</c:f>
              <c:numCache>
                <c:formatCode>0.0</c:formatCode>
                <c:ptCount val="4"/>
                <c:pt idx="0">
                  <c:v>19.185262984732777</c:v>
                </c:pt>
                <c:pt idx="1">
                  <c:v>30.919213101657682</c:v>
                </c:pt>
                <c:pt idx="2">
                  <c:v>24.74695440150721</c:v>
                </c:pt>
                <c:pt idx="3">
                  <c:v>26.489626763825765</c:v>
                </c:pt>
              </c:numCache>
            </c:numRef>
          </c:val>
        </c:ser>
        <c:ser>
          <c:idx val="2"/>
          <c:order val="2"/>
          <c:tx>
            <c:strRef>
              <c:f>'Figure 1'!$E$31</c:f>
              <c:strCache>
                <c:ptCount val="1"/>
                <c:pt idx="0">
                  <c:v>6-12 ans</c:v>
                </c:pt>
              </c:strCache>
            </c:strRef>
          </c:tx>
          <c:spPr>
            <a:solidFill>
              <a:srgbClr val="90B0FF"/>
            </a:solidFill>
          </c:spPr>
          <c:invertIfNegative val="0"/>
          <c:dLbls>
            <c:txPr>
              <a:bodyPr/>
              <a:lstStyle/>
              <a:p>
                <a:pPr>
                  <a:defRPr sz="800" b="1">
                    <a:latin typeface="Arial" pitchFamily="34" charset="0"/>
                    <a:cs typeface="Arial" pitchFamily="34" charset="0"/>
                  </a:defRPr>
                </a:pPr>
                <a:endParaRPr lang="fr-FR"/>
              </a:p>
            </c:txPr>
            <c:dLblPos val="inEnd"/>
            <c:showLegendKey val="0"/>
            <c:showVal val="1"/>
            <c:showCatName val="0"/>
            <c:showSerName val="0"/>
            <c:showPercent val="0"/>
            <c:showBubbleSize val="0"/>
            <c:showLeaderLines val="0"/>
          </c:dLbls>
          <c:cat>
            <c:strRef>
              <c:f>('Figure 1'!$B$32,'Figure 1'!$B$36,'Figure 1'!$B$41,'Figure 1'!$B$42)</c:f>
              <c:strCache>
                <c:ptCount val="4"/>
                <c:pt idx="0">
                  <c:v>Paris</c:v>
                </c:pt>
                <c:pt idx="1">
                  <c:v>Petite couronne</c:v>
                </c:pt>
                <c:pt idx="2">
                  <c:v>Grande couronne</c:v>
                </c:pt>
                <c:pt idx="3">
                  <c:v>Île-de-France</c:v>
                </c:pt>
              </c:strCache>
            </c:strRef>
          </c:cat>
          <c:val>
            <c:numRef>
              <c:f>('Figure 1'!$E$32,'Figure 1'!$E$36,'Figure 1'!$E$41,'Figure 1'!$E$42)</c:f>
              <c:numCache>
                <c:formatCode>0.0</c:formatCode>
                <c:ptCount val="4"/>
                <c:pt idx="0">
                  <c:v>20.064607455264781</c:v>
                </c:pt>
                <c:pt idx="1">
                  <c:v>29.263960437843199</c:v>
                </c:pt>
                <c:pt idx="2">
                  <c:v>21.950146222487085</c:v>
                </c:pt>
                <c:pt idx="3">
                  <c:v>24.556892302683629</c:v>
                </c:pt>
              </c:numCache>
            </c:numRef>
          </c:val>
        </c:ser>
        <c:ser>
          <c:idx val="1"/>
          <c:order val="3"/>
          <c:tx>
            <c:strRef>
              <c:f>'Figure 1'!$F$31</c:f>
              <c:strCache>
                <c:ptCount val="1"/>
                <c:pt idx="0">
                  <c:v>13-17 ans</c:v>
                </c:pt>
              </c:strCache>
            </c:strRef>
          </c:tx>
          <c:spPr>
            <a:solidFill>
              <a:srgbClr val="B0E0FF"/>
            </a:solidFill>
          </c:spPr>
          <c:invertIfNegative val="0"/>
          <c:dLbls>
            <c:txPr>
              <a:bodyPr/>
              <a:lstStyle/>
              <a:p>
                <a:pPr>
                  <a:defRPr sz="800" b="1">
                    <a:latin typeface="Arial" pitchFamily="34" charset="0"/>
                    <a:cs typeface="Arial" pitchFamily="34" charset="0"/>
                  </a:defRPr>
                </a:pPr>
                <a:endParaRPr lang="fr-FR"/>
              </a:p>
            </c:txPr>
            <c:dLblPos val="inEnd"/>
            <c:showLegendKey val="0"/>
            <c:showVal val="1"/>
            <c:showCatName val="0"/>
            <c:showSerName val="0"/>
            <c:showPercent val="0"/>
            <c:showBubbleSize val="0"/>
            <c:showLeaderLines val="0"/>
          </c:dLbls>
          <c:cat>
            <c:strRef>
              <c:f>('Figure 1'!$B$32,'Figure 1'!$B$36,'Figure 1'!$B$41,'Figure 1'!$B$42)</c:f>
              <c:strCache>
                <c:ptCount val="4"/>
                <c:pt idx="0">
                  <c:v>Paris</c:v>
                </c:pt>
                <c:pt idx="1">
                  <c:v>Petite couronne</c:v>
                </c:pt>
                <c:pt idx="2">
                  <c:v>Grande couronne</c:v>
                </c:pt>
                <c:pt idx="3">
                  <c:v>Île-de-France</c:v>
                </c:pt>
              </c:strCache>
            </c:strRef>
          </c:cat>
          <c:val>
            <c:numRef>
              <c:f>('Figure 1'!$F$32,'Figure 1'!$F$36,'Figure 1'!$F$41,'Figure 1'!$F$42)</c:f>
              <c:numCache>
                <c:formatCode>0.0</c:formatCode>
                <c:ptCount val="4"/>
                <c:pt idx="0">
                  <c:v>22.607086766635831</c:v>
                </c:pt>
                <c:pt idx="1">
                  <c:v>30.980994877770851</c:v>
                </c:pt>
                <c:pt idx="2">
                  <c:v>21.767849743043037</c:v>
                </c:pt>
                <c:pt idx="3">
                  <c:v>25.340662900645896</c:v>
                </c:pt>
              </c:numCache>
            </c:numRef>
          </c:val>
        </c:ser>
        <c:ser>
          <c:idx val="0"/>
          <c:order val="4"/>
          <c:tx>
            <c:strRef>
              <c:f>'Figure 1'!$G$31</c:f>
              <c:strCache>
                <c:ptCount val="1"/>
                <c:pt idx="0">
                  <c:v>Moins de 18 ans</c:v>
                </c:pt>
              </c:strCache>
            </c:strRef>
          </c:tx>
          <c:spPr>
            <a:solidFill>
              <a:schemeClr val="bg1">
                <a:lumMod val="65000"/>
              </a:schemeClr>
            </a:solidFill>
            <a:ln w="19050">
              <a:solidFill>
                <a:schemeClr val="bg1">
                  <a:lumMod val="50000"/>
                </a:schemeClr>
              </a:solidFill>
            </a:ln>
          </c:spPr>
          <c:invertIfNegative val="0"/>
          <c:dLbls>
            <c:txPr>
              <a:bodyPr/>
              <a:lstStyle/>
              <a:p>
                <a:pPr>
                  <a:defRPr sz="800" b="1">
                    <a:latin typeface="Arial" pitchFamily="34" charset="0"/>
                    <a:cs typeface="Arial" pitchFamily="34" charset="0"/>
                  </a:defRPr>
                </a:pPr>
                <a:endParaRPr lang="fr-FR"/>
              </a:p>
            </c:txPr>
            <c:dLblPos val="inEnd"/>
            <c:showLegendKey val="0"/>
            <c:showVal val="1"/>
            <c:showCatName val="0"/>
            <c:showSerName val="0"/>
            <c:showPercent val="0"/>
            <c:showBubbleSize val="0"/>
            <c:showLeaderLines val="0"/>
          </c:dLbls>
          <c:cat>
            <c:strRef>
              <c:f>('Figure 1'!$B$32,'Figure 1'!$B$36,'Figure 1'!$B$41,'Figure 1'!$B$42)</c:f>
              <c:strCache>
                <c:ptCount val="4"/>
                <c:pt idx="0">
                  <c:v>Paris</c:v>
                </c:pt>
                <c:pt idx="1">
                  <c:v>Petite couronne</c:v>
                </c:pt>
                <c:pt idx="2">
                  <c:v>Grande couronne</c:v>
                </c:pt>
                <c:pt idx="3">
                  <c:v>Île-de-France</c:v>
                </c:pt>
              </c:strCache>
            </c:strRef>
          </c:cat>
          <c:val>
            <c:numRef>
              <c:f>('Figure 1'!$G$32,'Figure 1'!$G$36,'Figure 1'!$G$41,'Figure 1'!$G$42)</c:f>
              <c:numCache>
                <c:formatCode>0.0</c:formatCode>
                <c:ptCount val="4"/>
                <c:pt idx="0">
                  <c:v>20.217008325494195</c:v>
                </c:pt>
                <c:pt idx="1">
                  <c:v>29.980666935785234</c:v>
                </c:pt>
                <c:pt idx="2">
                  <c:v>22.759391604312793</c:v>
                </c:pt>
                <c:pt idx="3">
                  <c:v>25.251053475622214</c:v>
                </c:pt>
              </c:numCache>
            </c:numRef>
          </c:val>
        </c:ser>
        <c:dLbls>
          <c:dLblPos val="inEnd"/>
          <c:showLegendKey val="0"/>
          <c:showVal val="1"/>
          <c:showCatName val="0"/>
          <c:showSerName val="0"/>
          <c:showPercent val="0"/>
          <c:showBubbleSize val="0"/>
        </c:dLbls>
        <c:gapWidth val="150"/>
        <c:axId val="96226688"/>
        <c:axId val="96248960"/>
      </c:barChart>
      <c:catAx>
        <c:axId val="96226688"/>
        <c:scaling>
          <c:orientation val="minMax"/>
        </c:scaling>
        <c:delete val="0"/>
        <c:axPos val="b"/>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96248960"/>
        <c:crosses val="autoZero"/>
        <c:auto val="1"/>
        <c:lblAlgn val="ctr"/>
        <c:lblOffset val="100"/>
        <c:noMultiLvlLbl val="0"/>
      </c:catAx>
      <c:valAx>
        <c:axId val="96248960"/>
        <c:scaling>
          <c:orientation val="minMax"/>
          <c:max val="35"/>
          <c:min val="0"/>
        </c:scaling>
        <c:delete val="0"/>
        <c:axPos val="l"/>
        <c:majorGridlines>
          <c:spPr>
            <a:ln>
              <a:noFill/>
            </a:ln>
          </c:spPr>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96226688"/>
        <c:crosses val="autoZero"/>
        <c:crossBetween val="between"/>
      </c:valAx>
    </c:plotArea>
    <c:legend>
      <c:legendPos val="b"/>
      <c:layout>
        <c:manualLayout>
          <c:xMode val="edge"/>
          <c:yMode val="edge"/>
          <c:x val="0.15719892920941494"/>
          <c:y val="3.0000603467541027E-2"/>
          <c:w val="0.73198535527526187"/>
          <c:h val="4.9686977365527331E-2"/>
        </c:manualLayout>
      </c:layout>
      <c:overlay val="1"/>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05220410440816E-2"/>
          <c:y val="4.1431249482850811E-2"/>
          <c:w val="0.83511736623473243"/>
          <c:h val="0.83453895204740658"/>
        </c:manualLayout>
      </c:layout>
      <c:lineChart>
        <c:grouping val="standard"/>
        <c:varyColors val="0"/>
        <c:ser>
          <c:idx val="0"/>
          <c:order val="0"/>
          <c:spPr>
            <a:ln w="15875">
              <a:solidFill>
                <a:srgbClr val="0000BE"/>
              </a:solidFill>
            </a:ln>
          </c:spPr>
          <c:marker>
            <c:symbol val="none"/>
          </c:marker>
          <c:dLbls>
            <c:dLbl>
              <c:idx val="0"/>
              <c:layout>
                <c:manualLayout>
                  <c:x val="-4.04634699850336E-3"/>
                  <c:y val="-1.1337096449398268E-2"/>
                </c:manualLayout>
              </c:layout>
              <c:dLblPos val="r"/>
              <c:showLegendKey val="0"/>
              <c:showVal val="1"/>
              <c:showCatName val="0"/>
              <c:showSerName val="0"/>
              <c:showPercent val="0"/>
              <c:showBubbleSize val="0"/>
            </c:dLbl>
            <c:dLbl>
              <c:idx val="1"/>
              <c:layout>
                <c:manualLayout>
                  <c:x val="9.034378316923582E-3"/>
                  <c:y val="-1.2527837084141619E-2"/>
                </c:manualLayout>
              </c:layout>
              <c:dLblPos val="r"/>
              <c:showLegendKey val="0"/>
              <c:showVal val="1"/>
              <c:showCatName val="0"/>
              <c:showSerName val="0"/>
              <c:showPercent val="0"/>
              <c:showBubbleSize val="0"/>
            </c:dLbl>
            <c:dLbl>
              <c:idx val="2"/>
              <c:layout>
                <c:manualLayout>
                  <c:x val="-3.3497741716295576E-2"/>
                  <c:y val="4.077522998495485E-2"/>
                </c:manualLayout>
              </c:layout>
              <c:dLblPos val="r"/>
              <c:showLegendKey val="0"/>
              <c:showVal val="1"/>
              <c:showCatName val="0"/>
              <c:showSerName val="0"/>
              <c:showPercent val="0"/>
              <c:showBubbleSize val="0"/>
            </c:dLbl>
            <c:dLbl>
              <c:idx val="3"/>
              <c:layout>
                <c:manualLayout>
                  <c:x val="-8.3985415528642679E-2"/>
                  <c:y val="-5.3100211130325745E-2"/>
                </c:manualLayout>
              </c:layout>
              <c:dLblPos val="r"/>
              <c:showLegendKey val="0"/>
              <c:showVal val="1"/>
              <c:showCatName val="0"/>
              <c:showSerName val="0"/>
              <c:showPercent val="0"/>
              <c:showBubbleSize val="0"/>
            </c:dLbl>
            <c:dLbl>
              <c:idx val="4"/>
              <c:layout>
                <c:manualLayout>
                  <c:x val="-9.7044646068987564E-2"/>
                  <c:y val="-3.8314860294835093E-2"/>
                </c:manualLayout>
              </c:layout>
              <c:dLblPos val="r"/>
              <c:showLegendKey val="0"/>
              <c:showVal val="1"/>
              <c:showCatName val="0"/>
              <c:showSerName val="0"/>
              <c:showPercent val="0"/>
              <c:showBubbleSize val="0"/>
            </c:dLbl>
            <c:dLbl>
              <c:idx val="5"/>
              <c:layout>
                <c:manualLayout>
                  <c:x val="-8.8020393389912549E-2"/>
                  <c:y val="-4.5847518173252583E-2"/>
                </c:manualLayout>
              </c:layout>
              <c:dLblPos val="r"/>
              <c:showLegendKey val="0"/>
              <c:showVal val="1"/>
              <c:showCatName val="0"/>
              <c:showSerName val="0"/>
              <c:showPercent val="0"/>
              <c:showBubbleSize val="0"/>
            </c:dLbl>
            <c:dLbl>
              <c:idx val="6"/>
              <c:layout>
                <c:manualLayout>
                  <c:x val="-5.8691572182918761E-2"/>
                  <c:y val="-2.324865481897035E-2"/>
                </c:manualLayout>
              </c:layout>
              <c:dLblPos val="r"/>
              <c:showLegendKey val="0"/>
              <c:showVal val="1"/>
              <c:showCatName val="0"/>
              <c:showSerName val="0"/>
              <c:showPercent val="0"/>
              <c:showBubbleSize val="0"/>
            </c:dLbl>
            <c:dLbl>
              <c:idx val="7"/>
              <c:layout>
                <c:manualLayout>
                  <c:x val="-5.1923560316381775E-2"/>
                  <c:y val="-6.8446381527534877E-2"/>
                </c:manualLayout>
              </c:layout>
              <c:dLblPos val="r"/>
              <c:showLegendKey val="0"/>
              <c:showVal val="1"/>
              <c:showCatName val="0"/>
              <c:showSerName val="0"/>
              <c:showPercent val="0"/>
              <c:showBubbleSize val="0"/>
            </c:dLbl>
            <c:txPr>
              <a:bodyPr/>
              <a:lstStyle/>
              <a:p>
                <a:pPr>
                  <a:defRPr sz="800" b="1">
                    <a:solidFill>
                      <a:srgbClr val="0000BE"/>
                    </a:solidFill>
                    <a:latin typeface="Arial" panose="020B0604020202020204" pitchFamily="34" charset="0"/>
                    <a:cs typeface="Arial" panose="020B0604020202020204" pitchFamily="34" charset="0"/>
                  </a:defRPr>
                </a:pPr>
                <a:endParaRPr lang="fr-FR"/>
              </a:p>
            </c:txPr>
            <c:dLblPos val="t"/>
            <c:showLegendKey val="0"/>
            <c:showVal val="1"/>
            <c:showCatName val="0"/>
            <c:showSerName val="0"/>
            <c:showPercent val="0"/>
            <c:showBubbleSize val="0"/>
            <c:showLeaderLines val="0"/>
          </c:dLbls>
          <c:cat>
            <c:numRef>
              <c:f>('Figure 2'!$B$147,'Figure 2'!$B$132,'Figure 2'!$B$117,'Figure 2'!$B$102,'Figure 2'!$B$87,'Figure 2'!$B$72,'Figure 2'!$B$57,'Figure 2'!$B$42,'Figure 2'!$B$27)</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('Figure 2'!$C$160,'Figure 2'!$C$145,'Figure 2'!$C$130,'Figure 2'!$C$115,'Figure 2'!$C$100,'Figure 2'!$C$85,'Figure 2'!$C$70,'Figure 2'!$C$55,'Figure 2'!$C$40)</c:f>
              <c:numCache>
                <c:formatCode>_-* #,##0\ _€_-;\-* #,##0\ _€_-;_-* "-"??\ _€_-;_-@_-</c:formatCode>
                <c:ptCount val="9"/>
                <c:pt idx="0">
                  <c:v>577299</c:v>
                </c:pt>
                <c:pt idx="1">
                  <c:v>592322</c:v>
                </c:pt>
                <c:pt idx="2">
                  <c:v>617123</c:v>
                </c:pt>
                <c:pt idx="3">
                  <c:v>627479</c:v>
                </c:pt>
                <c:pt idx="4">
                  <c:v>644719</c:v>
                </c:pt>
                <c:pt idx="5">
                  <c:v>658531</c:v>
                </c:pt>
                <c:pt idx="6">
                  <c:v>688496</c:v>
                </c:pt>
                <c:pt idx="7">
                  <c:v>669915</c:v>
                </c:pt>
                <c:pt idx="8">
                  <c:v>684151</c:v>
                </c:pt>
              </c:numCache>
            </c:numRef>
          </c:val>
          <c:smooth val="0"/>
        </c:ser>
        <c:dLbls>
          <c:showLegendKey val="0"/>
          <c:showVal val="0"/>
          <c:showCatName val="0"/>
          <c:showSerName val="0"/>
          <c:showPercent val="0"/>
          <c:showBubbleSize val="0"/>
        </c:dLbls>
        <c:marker val="1"/>
        <c:smooth val="0"/>
        <c:axId val="96391168"/>
        <c:axId val="96392704"/>
      </c:lineChart>
      <c:lineChart>
        <c:grouping val="standard"/>
        <c:varyColors val="0"/>
        <c:ser>
          <c:idx val="1"/>
          <c:order val="1"/>
          <c:spPr>
            <a:ln w="15875">
              <a:solidFill>
                <a:srgbClr val="C00000"/>
              </a:solidFill>
            </a:ln>
          </c:spPr>
          <c:marker>
            <c:symbol val="none"/>
          </c:marker>
          <c:dLbls>
            <c:dLbl>
              <c:idx val="0"/>
              <c:layout>
                <c:manualLayout>
                  <c:x val="-1.3138636858209983E-2"/>
                  <c:y val="-7.4776435850813103E-2"/>
                </c:manualLayout>
              </c:layout>
              <c:dLblPos val="r"/>
              <c:showLegendKey val="0"/>
              <c:showVal val="1"/>
              <c:showCatName val="0"/>
              <c:showSerName val="0"/>
              <c:showPercent val="0"/>
              <c:showBubbleSize val="0"/>
            </c:dLbl>
            <c:dLbl>
              <c:idx val="1"/>
              <c:layout>
                <c:manualLayout>
                  <c:x val="-3.9497981534034131E-2"/>
                  <c:y val="-7.0913275823872413E-2"/>
                </c:manualLayout>
              </c:layout>
              <c:dLblPos val="r"/>
              <c:showLegendKey val="0"/>
              <c:showVal val="1"/>
              <c:showCatName val="0"/>
              <c:showSerName val="0"/>
              <c:showPercent val="0"/>
              <c:showBubbleSize val="0"/>
            </c:dLbl>
            <c:dLbl>
              <c:idx val="2"/>
              <c:layout>
                <c:manualLayout>
                  <c:x val="-5.529042372241541E-2"/>
                  <c:y val="-3.3248503566735303E-2"/>
                </c:manualLayout>
              </c:layout>
              <c:dLblPos val="r"/>
              <c:showLegendKey val="0"/>
              <c:showVal val="1"/>
              <c:showCatName val="0"/>
              <c:showSerName val="0"/>
              <c:showPercent val="0"/>
              <c:showBubbleSize val="0"/>
            </c:dLbl>
            <c:dLbl>
              <c:idx val="3"/>
              <c:layout>
                <c:manualLayout>
                  <c:x val="-2.1449476175884104E-2"/>
                  <c:y val="3.0781609270397841E-2"/>
                </c:manualLayout>
              </c:layout>
              <c:dLblPos val="r"/>
              <c:showLegendKey val="0"/>
              <c:showVal val="1"/>
              <c:showCatName val="0"/>
              <c:showSerName val="0"/>
              <c:showPercent val="0"/>
              <c:showBubbleSize val="0"/>
            </c:dLbl>
            <c:dLbl>
              <c:idx val="4"/>
              <c:layout>
                <c:manualLayout>
                  <c:x val="-1.2425223496809091E-2"/>
                  <c:y val="3.0781609270397772E-2"/>
                </c:manualLayout>
              </c:layout>
              <c:dLblPos val="r"/>
              <c:showLegendKey val="0"/>
              <c:showVal val="1"/>
              <c:showCatName val="0"/>
              <c:showSerName val="0"/>
              <c:showPercent val="0"/>
              <c:showBubbleSize val="0"/>
            </c:dLbl>
            <c:dLbl>
              <c:idx val="5"/>
              <c:layout>
                <c:manualLayout>
                  <c:x val="-3.4986032837265903E-2"/>
                  <c:y val="3.4548086496111484E-2"/>
                </c:manualLayout>
              </c:layout>
              <c:dLblPos val="r"/>
              <c:showLegendKey val="0"/>
              <c:showVal val="1"/>
              <c:showCatName val="0"/>
              <c:showSerName val="0"/>
              <c:showPercent val="0"/>
              <c:showBubbleSize val="0"/>
            </c:dLbl>
            <c:dLbl>
              <c:idx val="6"/>
              <c:layout>
                <c:manualLayout>
                  <c:x val="-3.9497981534034131E-2"/>
                  <c:y val="7.9745813204676011E-2"/>
                </c:manualLayout>
              </c:layout>
              <c:dLblPos val="r"/>
              <c:showLegendKey val="0"/>
              <c:showVal val="1"/>
              <c:showCatName val="0"/>
              <c:showSerName val="0"/>
              <c:showPercent val="0"/>
              <c:showBubbleSize val="0"/>
            </c:dLbl>
            <c:dLbl>
              <c:idx val="7"/>
              <c:layout>
                <c:manualLayout>
                  <c:x val="-4.8522234213109146E-2"/>
                  <c:y val="3.4548086496111484E-2"/>
                </c:manualLayout>
              </c:layout>
              <c:dLblPos val="r"/>
              <c:showLegendKey val="0"/>
              <c:showVal val="1"/>
              <c:showCatName val="0"/>
              <c:showSerName val="0"/>
              <c:showPercent val="0"/>
              <c:showBubbleSize val="0"/>
            </c:dLbl>
            <c:txPr>
              <a:bodyPr/>
              <a:lstStyle/>
              <a:p>
                <a:pPr>
                  <a:defRPr sz="800" b="1">
                    <a:solidFill>
                      <a:srgbClr val="C00000"/>
                    </a:solidFill>
                    <a:latin typeface="Arial" panose="020B0604020202020204" pitchFamily="34" charset="0"/>
                    <a:cs typeface="Arial" panose="020B0604020202020204" pitchFamily="34" charset="0"/>
                  </a:defRPr>
                </a:pPr>
                <a:endParaRPr lang="fr-FR"/>
              </a:p>
            </c:txPr>
            <c:dLblPos val="b"/>
            <c:showLegendKey val="0"/>
            <c:showVal val="1"/>
            <c:showCatName val="0"/>
            <c:showSerName val="0"/>
            <c:showPercent val="0"/>
            <c:showBubbleSize val="0"/>
            <c:showLeaderLines val="0"/>
          </c:dLbls>
          <c:cat>
            <c:numRef>
              <c:f>('Figure 2'!$B$147,'Figure 2'!$B$132,'Figure 2'!$B$117,'Figure 2'!$B$102,'Figure 2'!$B$87,'Figure 2'!$B$72,'Figure 2'!$B$57,'Figure 2'!$B$42,'Figure 2'!$B$27)</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('Figure 2'!$F$160,'Figure 2'!$F$145,'Figure 2'!$F$130,'Figure 2'!$F$115,'Figure 2'!$F$100,'Figure 2'!$F$85,'Figure 2'!$F$70,'Figure 2'!$F$55,'Figure 2'!$F$40)</c:f>
              <c:numCache>
                <c:formatCode>_-* #,##0.0\ _€_-;\-* #,##0.0\ _€_-;_-* "-"??\ _€_-;_-@_-</c:formatCode>
                <c:ptCount val="9"/>
                <c:pt idx="0">
                  <c:v>21.857192627294328</c:v>
                </c:pt>
                <c:pt idx="1">
                  <c:v>22.321676411174121</c:v>
                </c:pt>
                <c:pt idx="2">
                  <c:v>23.144599589741162</c:v>
                </c:pt>
                <c:pt idx="3">
                  <c:v>23.409027205747815</c:v>
                </c:pt>
                <c:pt idx="4">
                  <c:v>23.917682918120324</c:v>
                </c:pt>
                <c:pt idx="5">
                  <c:v>24.305455223123218</c:v>
                </c:pt>
                <c:pt idx="6">
                  <c:v>25.411421329139316</c:v>
                </c:pt>
                <c:pt idx="7">
                  <c:v>24.725622690197714</c:v>
                </c:pt>
                <c:pt idx="8">
                  <c:v>25.251053475622214</c:v>
                </c:pt>
              </c:numCache>
            </c:numRef>
          </c:val>
          <c:smooth val="0"/>
        </c:ser>
        <c:dLbls>
          <c:showLegendKey val="0"/>
          <c:showVal val="0"/>
          <c:showCatName val="0"/>
          <c:showSerName val="0"/>
          <c:showPercent val="0"/>
          <c:showBubbleSize val="0"/>
        </c:dLbls>
        <c:marker val="1"/>
        <c:smooth val="0"/>
        <c:axId val="96289536"/>
        <c:axId val="96394240"/>
      </c:lineChart>
      <c:catAx>
        <c:axId val="96391168"/>
        <c:scaling>
          <c:orientation val="minMax"/>
        </c:scaling>
        <c:delete val="0"/>
        <c:axPos val="b"/>
        <c:numFmt formatCode="General" sourceLinked="1"/>
        <c:majorTickMark val="out"/>
        <c:minorTickMark val="none"/>
        <c:tickLblPos val="nextTo"/>
        <c:txPr>
          <a:bodyPr anchor="ctr" anchorCtr="1"/>
          <a:lstStyle/>
          <a:p>
            <a:pPr>
              <a:defRPr sz="900" b="1">
                <a:latin typeface="Arial" panose="020B0604020202020204" pitchFamily="34" charset="0"/>
                <a:cs typeface="Arial" panose="020B0604020202020204" pitchFamily="34" charset="0"/>
              </a:defRPr>
            </a:pPr>
            <a:endParaRPr lang="fr-FR"/>
          </a:p>
        </c:txPr>
        <c:crossAx val="96392704"/>
        <c:crosses val="autoZero"/>
        <c:auto val="1"/>
        <c:lblAlgn val="ctr"/>
        <c:lblOffset val="100"/>
        <c:noMultiLvlLbl val="0"/>
      </c:catAx>
      <c:valAx>
        <c:axId val="96392704"/>
        <c:scaling>
          <c:orientation val="minMax"/>
          <c:max val="700000"/>
          <c:min val="575000"/>
        </c:scaling>
        <c:delete val="0"/>
        <c:axPos val="l"/>
        <c:majorGridlines>
          <c:spPr>
            <a:ln>
              <a:noFill/>
            </a:ln>
          </c:spPr>
        </c:majorGridlines>
        <c:numFmt formatCode="#,##0" sourceLinked="0"/>
        <c:majorTickMark val="out"/>
        <c:minorTickMark val="none"/>
        <c:tickLblPos val="nextTo"/>
        <c:txPr>
          <a:bodyPr/>
          <a:lstStyle/>
          <a:p>
            <a:pPr>
              <a:defRPr sz="900" b="1">
                <a:solidFill>
                  <a:srgbClr val="0000BE"/>
                </a:solidFill>
                <a:latin typeface="Arial" panose="020B0604020202020204" pitchFamily="34" charset="0"/>
                <a:cs typeface="Arial" panose="020B0604020202020204" pitchFamily="34" charset="0"/>
              </a:defRPr>
            </a:pPr>
            <a:endParaRPr lang="fr-FR"/>
          </a:p>
        </c:txPr>
        <c:crossAx val="96391168"/>
        <c:crosses val="autoZero"/>
        <c:crossBetween val="midCat"/>
        <c:majorUnit val="10000"/>
      </c:valAx>
      <c:valAx>
        <c:axId val="96394240"/>
        <c:scaling>
          <c:orientation val="minMax"/>
          <c:min val="21.5"/>
        </c:scaling>
        <c:delete val="0"/>
        <c:axPos val="r"/>
        <c:numFmt formatCode="0.0" sourceLinked="0"/>
        <c:majorTickMark val="out"/>
        <c:minorTickMark val="none"/>
        <c:tickLblPos val="nextTo"/>
        <c:txPr>
          <a:bodyPr/>
          <a:lstStyle/>
          <a:p>
            <a:pPr>
              <a:defRPr sz="900" b="1">
                <a:solidFill>
                  <a:srgbClr val="C00000"/>
                </a:solidFill>
                <a:latin typeface="Arial" panose="020B0604020202020204" pitchFamily="34" charset="0"/>
                <a:cs typeface="Arial" panose="020B0604020202020204" pitchFamily="34" charset="0"/>
              </a:defRPr>
            </a:pPr>
            <a:endParaRPr lang="fr-FR"/>
          </a:p>
        </c:txPr>
        <c:crossAx val="96289536"/>
        <c:crosses val="max"/>
        <c:crossBetween val="between"/>
      </c:valAx>
      <c:catAx>
        <c:axId val="96289536"/>
        <c:scaling>
          <c:orientation val="minMax"/>
        </c:scaling>
        <c:delete val="1"/>
        <c:axPos val="b"/>
        <c:numFmt formatCode="General" sourceLinked="1"/>
        <c:majorTickMark val="out"/>
        <c:minorTickMark val="none"/>
        <c:tickLblPos val="nextTo"/>
        <c:crossAx val="96394240"/>
        <c:crosses val="autoZero"/>
        <c:auto val="1"/>
        <c:lblAlgn val="ctr"/>
        <c:lblOffset val="100"/>
        <c:noMultiLvlLbl val="0"/>
      </c:cat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23108166236931"/>
          <c:y val="9.9585949016646885E-2"/>
          <c:w val="0.88026647084736853"/>
          <c:h val="0.79417226072547387"/>
        </c:manualLayout>
      </c:layout>
      <c:barChart>
        <c:barDir val="col"/>
        <c:grouping val="clustered"/>
        <c:varyColors val="0"/>
        <c:ser>
          <c:idx val="0"/>
          <c:order val="0"/>
          <c:tx>
            <c:strRef>
              <c:f>'Figure 3'!$B$36</c:f>
              <c:strCache>
                <c:ptCount val="1"/>
                <c:pt idx="0">
                  <c:v>Paris</c:v>
                </c:pt>
              </c:strCache>
            </c:strRef>
          </c:tx>
          <c:spPr>
            <a:solidFill>
              <a:srgbClr val="0000BE"/>
            </a:solidFill>
          </c:spPr>
          <c:invertIfNegative val="0"/>
          <c:dLbls>
            <c:dLbl>
              <c:idx val="1"/>
              <c:layout>
                <c:manualLayout>
                  <c:x val="-6.3795863951720093E-3"/>
                  <c:y val="0"/>
                </c:manualLayout>
              </c:layout>
              <c:dLblPos val="outEnd"/>
              <c:showLegendKey val="0"/>
              <c:showVal val="1"/>
              <c:showCatName val="0"/>
              <c:showSerName val="0"/>
              <c:showPercent val="0"/>
              <c:showBubbleSize val="0"/>
            </c:dLbl>
            <c:txPr>
              <a:bodyPr/>
              <a:lstStyle/>
              <a:p>
                <a:pPr>
                  <a:defRPr sz="700" b="1">
                    <a:solidFill>
                      <a:srgbClr val="0000BE"/>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dLbls>
          <c:cat>
            <c:strRef>
              <c:f>'Figure 3'!$C$35:$J$35</c:f>
              <c:strCache>
                <c:ptCount val="8"/>
                <c:pt idx="0">
                  <c:v>2009/2010</c:v>
                </c:pt>
                <c:pt idx="1">
                  <c:v>2010/2011</c:v>
                </c:pt>
                <c:pt idx="2">
                  <c:v>2011/2012</c:v>
                </c:pt>
                <c:pt idx="3">
                  <c:v>2012/2013</c:v>
                </c:pt>
                <c:pt idx="4">
                  <c:v>2013/2014</c:v>
                </c:pt>
                <c:pt idx="5">
                  <c:v>2014/2015</c:v>
                </c:pt>
                <c:pt idx="6">
                  <c:v>2015/2016</c:v>
                </c:pt>
                <c:pt idx="7">
                  <c:v>2016/2017</c:v>
                </c:pt>
              </c:strCache>
            </c:strRef>
          </c:cat>
          <c:val>
            <c:numRef>
              <c:f>'Figure 3'!$C$36:$J$36</c:f>
              <c:numCache>
                <c:formatCode>_-* #,##0.0\ _€_-;\-* #,##0.0\ _€_-;_-* "-"??\ _€_-;_-@_-</c:formatCode>
                <c:ptCount val="8"/>
                <c:pt idx="0">
                  <c:v>0.441712600629596</c:v>
                </c:pt>
                <c:pt idx="1">
                  <c:v>1.1471185768792429</c:v>
                </c:pt>
                <c:pt idx="2">
                  <c:v>-0.51684017146356398</c:v>
                </c:pt>
                <c:pt idx="3">
                  <c:v>-1.938986556359876</c:v>
                </c:pt>
                <c:pt idx="4">
                  <c:v>-0.72690294150879442</c:v>
                </c:pt>
                <c:pt idx="5">
                  <c:v>-3.0351316488352681E-2</c:v>
                </c:pt>
                <c:pt idx="6">
                  <c:v>-6.1808981657178999</c:v>
                </c:pt>
                <c:pt idx="7">
                  <c:v>-1.3604983549970335</c:v>
                </c:pt>
              </c:numCache>
            </c:numRef>
          </c:val>
        </c:ser>
        <c:ser>
          <c:idx val="1"/>
          <c:order val="1"/>
          <c:tx>
            <c:strRef>
              <c:f>'Figure 3'!$B$37</c:f>
              <c:strCache>
                <c:ptCount val="1"/>
                <c:pt idx="0">
                  <c:v>Petite couronne</c:v>
                </c:pt>
              </c:strCache>
            </c:strRef>
          </c:tx>
          <c:spPr>
            <a:solidFill>
              <a:schemeClr val="tx2">
                <a:lumMod val="60000"/>
                <a:lumOff val="40000"/>
              </a:schemeClr>
            </a:solidFill>
          </c:spPr>
          <c:invertIfNegative val="0"/>
          <c:dLbls>
            <c:dLbl>
              <c:idx val="0"/>
              <c:layout>
                <c:manualLayout>
                  <c:x val="-7.0360591568215704E-3"/>
                  <c:y val="0"/>
                </c:manualLayout>
              </c:layout>
              <c:dLblPos val="outEnd"/>
              <c:showLegendKey val="0"/>
              <c:showVal val="1"/>
              <c:showCatName val="0"/>
              <c:showSerName val="0"/>
              <c:showPercent val="0"/>
              <c:showBubbleSize val="0"/>
            </c:dLbl>
            <c:dLbl>
              <c:idx val="1"/>
              <c:layout>
                <c:manualLayout>
                  <c:x val="-9.3814122090954272E-3"/>
                  <c:y val="0"/>
                </c:manualLayout>
              </c:layout>
              <c:dLblPos val="outEnd"/>
              <c:showLegendKey val="0"/>
              <c:showVal val="1"/>
              <c:showCatName val="0"/>
              <c:showSerName val="0"/>
              <c:showPercent val="0"/>
              <c:showBubbleSize val="0"/>
            </c:dLbl>
            <c:dLbl>
              <c:idx val="2"/>
              <c:layout>
                <c:manualLayout>
                  <c:x val="-7.0360591568216562E-3"/>
                  <c:y val="0"/>
                </c:manualLayout>
              </c:layout>
              <c:dLblPos val="outEnd"/>
              <c:showLegendKey val="0"/>
              <c:showVal val="1"/>
              <c:showCatName val="0"/>
              <c:showSerName val="0"/>
              <c:showPercent val="0"/>
              <c:showBubbleSize val="0"/>
            </c:dLbl>
            <c:txPr>
              <a:bodyPr/>
              <a:lstStyle/>
              <a:p>
                <a:pPr>
                  <a:defRPr sz="700" b="1">
                    <a:solidFill>
                      <a:schemeClr val="tx2">
                        <a:lumMod val="60000"/>
                        <a:lumOff val="40000"/>
                      </a:schemeClr>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dLbls>
          <c:cat>
            <c:strRef>
              <c:f>'Figure 3'!$C$35:$J$35</c:f>
              <c:strCache>
                <c:ptCount val="8"/>
                <c:pt idx="0">
                  <c:v>2009/2010</c:v>
                </c:pt>
                <c:pt idx="1">
                  <c:v>2010/2011</c:v>
                </c:pt>
                <c:pt idx="2">
                  <c:v>2011/2012</c:v>
                </c:pt>
                <c:pt idx="3">
                  <c:v>2012/2013</c:v>
                </c:pt>
                <c:pt idx="4">
                  <c:v>2013/2014</c:v>
                </c:pt>
                <c:pt idx="5">
                  <c:v>2014/2015</c:v>
                </c:pt>
                <c:pt idx="6">
                  <c:v>2015/2016</c:v>
                </c:pt>
                <c:pt idx="7">
                  <c:v>2016/2017</c:v>
                </c:pt>
              </c:strCache>
            </c:strRef>
          </c:cat>
          <c:val>
            <c:numRef>
              <c:f>'Figure 3'!$C$37:$J$37</c:f>
              <c:numCache>
                <c:formatCode>_-* #,##0.0\ _€_-;\-* #,##0.0\ _€_-;_-* "-"??\ _€_-;_-@_-</c:formatCode>
                <c:ptCount val="8"/>
                <c:pt idx="0">
                  <c:v>2.4270198774194749</c:v>
                </c:pt>
                <c:pt idx="1">
                  <c:v>4.28505432706823</c:v>
                </c:pt>
                <c:pt idx="2">
                  <c:v>1.4161687403423222</c:v>
                </c:pt>
                <c:pt idx="3">
                  <c:v>2.1688810623596297</c:v>
                </c:pt>
                <c:pt idx="4">
                  <c:v>2.8307889111444009</c:v>
                </c:pt>
                <c:pt idx="5">
                  <c:v>5.1544535526281328</c:v>
                </c:pt>
                <c:pt idx="6">
                  <c:v>-2.7819892966884487</c:v>
                </c:pt>
                <c:pt idx="7">
                  <c:v>1.9851219926154358</c:v>
                </c:pt>
              </c:numCache>
            </c:numRef>
          </c:val>
        </c:ser>
        <c:ser>
          <c:idx val="2"/>
          <c:order val="2"/>
          <c:tx>
            <c:strRef>
              <c:f>'Figure 3'!$B$38</c:f>
              <c:strCache>
                <c:ptCount val="1"/>
                <c:pt idx="0">
                  <c:v>Grande couronne</c:v>
                </c:pt>
              </c:strCache>
            </c:strRef>
          </c:tx>
          <c:spPr>
            <a:solidFill>
              <a:schemeClr val="accent1">
                <a:lumMod val="40000"/>
                <a:lumOff val="60000"/>
              </a:schemeClr>
            </a:solidFill>
          </c:spPr>
          <c:invertIfNegative val="0"/>
          <c:dLbls>
            <c:txPr>
              <a:bodyPr/>
              <a:lstStyle/>
              <a:p>
                <a:pPr>
                  <a:defRPr sz="700" b="1">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dLbls>
          <c:cat>
            <c:strRef>
              <c:f>'Figure 3'!$C$35:$J$35</c:f>
              <c:strCache>
                <c:ptCount val="8"/>
                <c:pt idx="0">
                  <c:v>2009/2010</c:v>
                </c:pt>
                <c:pt idx="1">
                  <c:v>2010/2011</c:v>
                </c:pt>
                <c:pt idx="2">
                  <c:v>2011/2012</c:v>
                </c:pt>
                <c:pt idx="3">
                  <c:v>2012/2013</c:v>
                </c:pt>
                <c:pt idx="4">
                  <c:v>2013/2014</c:v>
                </c:pt>
                <c:pt idx="5">
                  <c:v>2014/2015</c:v>
                </c:pt>
                <c:pt idx="6">
                  <c:v>2015/2016</c:v>
                </c:pt>
                <c:pt idx="7">
                  <c:v>2016/2017</c:v>
                </c:pt>
              </c:strCache>
            </c:strRef>
          </c:cat>
          <c:val>
            <c:numRef>
              <c:f>'Figure 3'!$C$38:$J$38</c:f>
              <c:numCache>
                <c:formatCode>_-* #,##0.0\ _€_-;\-* #,##0.0\ _€_-;_-* "-"??\ _€_-;_-@_-</c:formatCode>
                <c:ptCount val="8"/>
                <c:pt idx="0">
                  <c:v>3.5679436410177874</c:v>
                </c:pt>
                <c:pt idx="1">
                  <c:v>5.110081161355196</c:v>
                </c:pt>
                <c:pt idx="2">
                  <c:v>2.7003344266512315</c:v>
                </c:pt>
                <c:pt idx="3">
                  <c:v>4.8958520872635045</c:v>
                </c:pt>
                <c:pt idx="4">
                  <c:v>2.2319979403830441</c:v>
                </c:pt>
                <c:pt idx="5">
                  <c:v>5.198672958798217</c:v>
                </c:pt>
                <c:pt idx="6">
                  <c:v>-1.6510718610032715</c:v>
                </c:pt>
                <c:pt idx="7">
                  <c:v>3.1910765562054197</c:v>
                </c:pt>
              </c:numCache>
            </c:numRef>
          </c:val>
        </c:ser>
        <c:ser>
          <c:idx val="3"/>
          <c:order val="3"/>
          <c:tx>
            <c:strRef>
              <c:f>'Figure 3'!$B$39</c:f>
              <c:strCache>
                <c:ptCount val="1"/>
                <c:pt idx="0">
                  <c:v>Île-de-France</c:v>
                </c:pt>
              </c:strCache>
            </c:strRef>
          </c:tx>
          <c:spPr>
            <a:solidFill>
              <a:schemeClr val="bg1">
                <a:lumMod val="65000"/>
              </a:schemeClr>
            </a:solidFill>
            <a:ln w="19050">
              <a:solidFill>
                <a:schemeClr val="bg1">
                  <a:lumMod val="50000"/>
                </a:schemeClr>
              </a:solidFill>
            </a:ln>
          </c:spPr>
          <c:invertIfNegative val="0"/>
          <c:dLbls>
            <c:txPr>
              <a:bodyPr/>
              <a:lstStyle/>
              <a:p>
                <a:pPr>
                  <a:defRPr sz="700" b="1">
                    <a:solidFill>
                      <a:schemeClr val="bg1">
                        <a:lumMod val="50000"/>
                      </a:schemeClr>
                    </a:solidFill>
                    <a:latin typeface="Arial" panose="020B0604020202020204" pitchFamily="34" charset="0"/>
                    <a:cs typeface="Arial" panose="020B0604020202020204" pitchFamily="34" charset="0"/>
                  </a:defRPr>
                </a:pPr>
                <a:endParaRPr lang="fr-FR"/>
              </a:p>
            </c:txPr>
            <c:dLblPos val="outEnd"/>
            <c:showLegendKey val="0"/>
            <c:showVal val="1"/>
            <c:showCatName val="0"/>
            <c:showSerName val="0"/>
            <c:showPercent val="0"/>
            <c:showBubbleSize val="0"/>
            <c:showLeaderLines val="0"/>
          </c:dLbls>
          <c:cat>
            <c:strRef>
              <c:f>'Figure 3'!$C$35:$J$35</c:f>
              <c:strCache>
                <c:ptCount val="8"/>
                <c:pt idx="0">
                  <c:v>2009/2010</c:v>
                </c:pt>
                <c:pt idx="1">
                  <c:v>2010/2011</c:v>
                </c:pt>
                <c:pt idx="2">
                  <c:v>2011/2012</c:v>
                </c:pt>
                <c:pt idx="3">
                  <c:v>2012/2013</c:v>
                </c:pt>
                <c:pt idx="4">
                  <c:v>2013/2014</c:v>
                </c:pt>
                <c:pt idx="5">
                  <c:v>2014/2015</c:v>
                </c:pt>
                <c:pt idx="6">
                  <c:v>2015/2016</c:v>
                </c:pt>
                <c:pt idx="7">
                  <c:v>2016/2017</c:v>
                </c:pt>
              </c:strCache>
            </c:strRef>
          </c:cat>
          <c:val>
            <c:numRef>
              <c:f>'Figure 3'!$C$39:$J$39</c:f>
              <c:numCache>
                <c:formatCode>_-* #,##0.0\ _€_-;\-* #,##0.0\ _€_-;_-* "-"??\ _€_-;_-@_-</c:formatCode>
                <c:ptCount val="8"/>
                <c:pt idx="0">
                  <c:v>2.6022910138420472</c:v>
                </c:pt>
                <c:pt idx="1">
                  <c:v>4.1870806757135473</c:v>
                </c:pt>
                <c:pt idx="2">
                  <c:v>1.678109550284141</c:v>
                </c:pt>
                <c:pt idx="3">
                  <c:v>2.7475023068501097</c:v>
                </c:pt>
                <c:pt idx="4">
                  <c:v>2.1423286734220648</c:v>
                </c:pt>
                <c:pt idx="5">
                  <c:v>4.5502793338506464</c:v>
                </c:pt>
                <c:pt idx="6">
                  <c:v>-2.6987811112918596</c:v>
                </c:pt>
                <c:pt idx="7">
                  <c:v>2.1250457147548572</c:v>
                </c:pt>
              </c:numCache>
            </c:numRef>
          </c:val>
        </c:ser>
        <c:dLbls>
          <c:dLblPos val="outEnd"/>
          <c:showLegendKey val="0"/>
          <c:showVal val="1"/>
          <c:showCatName val="0"/>
          <c:showSerName val="0"/>
          <c:showPercent val="0"/>
          <c:showBubbleSize val="0"/>
        </c:dLbls>
        <c:gapWidth val="100"/>
        <c:axId val="96739712"/>
        <c:axId val="96741248"/>
      </c:barChart>
      <c:catAx>
        <c:axId val="96739712"/>
        <c:scaling>
          <c:orientation val="minMax"/>
        </c:scaling>
        <c:delete val="0"/>
        <c:axPos val="b"/>
        <c:majorTickMark val="out"/>
        <c:minorTickMark val="none"/>
        <c:tickLblPos val="high"/>
        <c:spPr>
          <a:noFill/>
        </c:spPr>
        <c:txPr>
          <a:bodyPr/>
          <a:lstStyle/>
          <a:p>
            <a:pPr>
              <a:defRPr sz="800" b="1">
                <a:latin typeface="Arial" panose="020B0604020202020204" pitchFamily="34" charset="0"/>
                <a:cs typeface="Arial" panose="020B0604020202020204" pitchFamily="34" charset="0"/>
              </a:defRPr>
            </a:pPr>
            <a:endParaRPr lang="fr-FR"/>
          </a:p>
        </c:txPr>
        <c:crossAx val="96741248"/>
        <c:crosses val="autoZero"/>
        <c:auto val="1"/>
        <c:lblAlgn val="ctr"/>
        <c:lblOffset val="100"/>
        <c:noMultiLvlLbl val="0"/>
      </c:catAx>
      <c:valAx>
        <c:axId val="96741248"/>
        <c:scaling>
          <c:orientation val="minMax"/>
        </c:scaling>
        <c:delete val="0"/>
        <c:axPos val="l"/>
        <c:majorGridlines>
          <c:spPr>
            <a:ln>
              <a:noFill/>
            </a:ln>
          </c:spPr>
        </c:majorGridlines>
        <c:numFmt formatCode="#,##0.0" sourceLinked="0"/>
        <c:majorTickMark val="out"/>
        <c:minorTickMark val="none"/>
        <c:tickLblPos val="nextTo"/>
        <c:txPr>
          <a:bodyPr/>
          <a:lstStyle/>
          <a:p>
            <a:pPr>
              <a:defRPr sz="800" b="0">
                <a:latin typeface="Arial" panose="020B0604020202020204" pitchFamily="34" charset="0"/>
                <a:cs typeface="Arial" panose="020B0604020202020204" pitchFamily="34" charset="0"/>
              </a:defRPr>
            </a:pPr>
            <a:endParaRPr lang="fr-FR"/>
          </a:p>
        </c:txPr>
        <c:crossAx val="96739712"/>
        <c:crosses val="autoZero"/>
        <c:crossBetween val="between"/>
      </c:valAx>
    </c:plotArea>
    <c:legend>
      <c:legendPos val="b"/>
      <c:overlay val="0"/>
      <c:txPr>
        <a:bodyPr/>
        <a:lstStyle/>
        <a:p>
          <a:pPr>
            <a:defRPr sz="900" b="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Taux de pauvreté des moins de 18 ans</c:v>
          </c:tx>
          <c:spPr>
            <a:ln>
              <a:noFill/>
            </a:ln>
          </c:spPr>
          <c:marker>
            <c:symbol val="diamond"/>
            <c:size val="5"/>
          </c:marker>
          <c:dLbls>
            <c:txPr>
              <a:bodyPr/>
              <a:lstStyle/>
              <a:p>
                <a:pPr>
                  <a:defRPr sz="900">
                    <a:solidFill>
                      <a:srgbClr val="0000BE"/>
                    </a:solidFill>
                    <a:latin typeface="Arial" panose="020B0604020202020204" pitchFamily="34" charset="0"/>
                    <a:cs typeface="Arial" panose="020B0604020202020204" pitchFamily="34" charset="0"/>
                  </a:defRPr>
                </a:pPr>
                <a:endParaRPr lang="fr-FR"/>
              </a:p>
            </c:txPr>
            <c:dLblPos val="t"/>
            <c:showLegendKey val="0"/>
            <c:showVal val="1"/>
            <c:showCatName val="0"/>
            <c:showSerName val="0"/>
            <c:showPercent val="0"/>
            <c:showBubbleSize val="0"/>
            <c:showLeaderLines val="0"/>
          </c:dLbls>
          <c:cat>
            <c:strRef>
              <c:f>('Figure 4'!$B$34:$B$37,'Figure 4'!$B$39:$B$42,'Figure 4'!$B$44)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('Figure 4'!$C$34:$C$37,'Figure 4'!$C$39:$C$42,'Figure 4'!$C$44)</c:f>
              <c:numCache>
                <c:formatCode>0.0</c:formatCode>
                <c:ptCount val="9"/>
                <c:pt idx="0">
                  <c:v>20.217008325494195</c:v>
                </c:pt>
                <c:pt idx="1">
                  <c:v>17.771601558396906</c:v>
                </c:pt>
                <c:pt idx="2">
                  <c:v>43.347672275276501</c:v>
                </c:pt>
                <c:pt idx="3">
                  <c:v>26.841884759819006</c:v>
                </c:pt>
                <c:pt idx="4">
                  <c:v>21.807287078719149</c:v>
                </c:pt>
                <c:pt idx="5">
                  <c:v>16.984301842786131</c:v>
                </c:pt>
                <c:pt idx="6">
                  <c:v>23.634899888877271</c:v>
                </c:pt>
                <c:pt idx="7">
                  <c:v>29.463506510549415</c:v>
                </c:pt>
                <c:pt idx="8">
                  <c:v>25.251053475622214</c:v>
                </c:pt>
              </c:numCache>
            </c:numRef>
          </c:val>
          <c:smooth val="0"/>
        </c:ser>
        <c:ser>
          <c:idx val="1"/>
          <c:order val="1"/>
          <c:tx>
            <c:v>Taux de pauvreté des moins de 18 ans - avec enfants fragiles*</c:v>
          </c:tx>
          <c:spPr>
            <a:ln>
              <a:noFill/>
            </a:ln>
          </c:spPr>
          <c:marker>
            <c:symbol val="diamond"/>
            <c:size val="5"/>
          </c:marker>
          <c:dLbls>
            <c:txPr>
              <a:bodyPr/>
              <a:lstStyle/>
              <a:p>
                <a:pPr>
                  <a:defRPr sz="900">
                    <a:solidFill>
                      <a:srgbClr val="FF0000"/>
                    </a:solidFill>
                    <a:latin typeface="Arial" panose="020B0604020202020204" pitchFamily="34" charset="0"/>
                    <a:cs typeface="Arial" panose="020B0604020202020204" pitchFamily="34" charset="0"/>
                  </a:defRPr>
                </a:pPr>
                <a:endParaRPr lang="fr-FR"/>
              </a:p>
            </c:txPr>
            <c:dLblPos val="t"/>
            <c:showLegendKey val="0"/>
            <c:showVal val="1"/>
            <c:showCatName val="0"/>
            <c:showSerName val="0"/>
            <c:showPercent val="0"/>
            <c:showBubbleSize val="0"/>
            <c:showLeaderLines val="0"/>
          </c:dLbls>
          <c:cat>
            <c:strRef>
              <c:f>('Figure 4'!$B$34:$B$37,'Figure 4'!$B$39:$B$42,'Figure 4'!$B$44)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('Figure 4'!$D$34:$D$37,'Figure 4'!$D$39:$D$42,'Figure 4'!$D$44)</c:f>
              <c:numCache>
                <c:formatCode>_-* #,##0.0\ _€_-;\-* #,##0.0\ _€_-;_-* "-"??\ _€_-;_-@_-</c:formatCode>
                <c:ptCount val="9"/>
                <c:pt idx="0">
                  <c:v>29.862750128306359</c:v>
                </c:pt>
                <c:pt idx="1">
                  <c:v>27.272563444120713</c:v>
                </c:pt>
                <c:pt idx="2">
                  <c:v>62.544559623645554</c:v>
                </c:pt>
                <c:pt idx="3">
                  <c:v>41.275342819771474</c:v>
                </c:pt>
                <c:pt idx="4">
                  <c:v>35.240142961823238</c:v>
                </c:pt>
                <c:pt idx="5">
                  <c:v>28.084116158050449</c:v>
                </c:pt>
                <c:pt idx="6">
                  <c:v>37.822256477851226</c:v>
                </c:pt>
                <c:pt idx="7">
                  <c:v>45.383819454689601</c:v>
                </c:pt>
                <c:pt idx="8">
                  <c:v>38.690137960533598</c:v>
                </c:pt>
              </c:numCache>
            </c:numRef>
          </c:val>
          <c:smooth val="0"/>
        </c:ser>
        <c:dLbls>
          <c:showLegendKey val="0"/>
          <c:showVal val="0"/>
          <c:showCatName val="0"/>
          <c:showSerName val="0"/>
          <c:showPercent val="0"/>
          <c:showBubbleSize val="0"/>
        </c:dLbls>
        <c:marker val="1"/>
        <c:smooth val="0"/>
        <c:axId val="97951104"/>
        <c:axId val="97952896"/>
      </c:lineChart>
      <c:catAx>
        <c:axId val="97951104"/>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7952896"/>
        <c:crosses val="autoZero"/>
        <c:auto val="1"/>
        <c:lblAlgn val="ctr"/>
        <c:lblOffset val="100"/>
        <c:noMultiLvlLbl val="0"/>
      </c:catAx>
      <c:valAx>
        <c:axId val="97952896"/>
        <c:scaling>
          <c:orientation val="minMax"/>
          <c:max val="70"/>
          <c:min val="10"/>
        </c:scaling>
        <c:delete val="0"/>
        <c:axPos val="l"/>
        <c:majorGridlines>
          <c:spPr>
            <a:ln>
              <a:noFill/>
            </a:ln>
          </c:spPr>
        </c:majorGridlines>
        <c:numFmt formatCode="0.0"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97951104"/>
        <c:crosses val="autoZero"/>
        <c:crossBetween val="between"/>
      </c:valAx>
    </c:plotArea>
    <c:legend>
      <c:legendPos val="b"/>
      <c:overlay val="0"/>
      <c:txPr>
        <a:bodyPr/>
        <a:lstStyle/>
        <a:p>
          <a:pPr>
            <a:defRPr sz="900">
              <a:latin typeface="Arial" pitchFamily="34" charset="0"/>
              <a:cs typeface="Arial"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'Tab 3 et Fig 5'!$C$5</c:f>
              <c:strCache>
                <c:ptCount val="1"/>
                <c:pt idx="0">
                  <c:v>QP</c:v>
                </c:pt>
              </c:strCache>
            </c:strRef>
          </c:tx>
          <c:spPr>
            <a:solidFill>
              <a:srgbClr val="0000BE"/>
            </a:solidFill>
          </c:spPr>
          <c:invertIfNegative val="0"/>
          <c:dLbls>
            <c:dLbl>
              <c:idx val="0"/>
              <c:layout>
                <c:manualLayout>
                  <c:x val="-0.15408510452602001"/>
                  <c:y val="0"/>
                </c:manualLayout>
              </c:layout>
              <c:showLegendKey val="0"/>
              <c:showVal val="1"/>
              <c:showCatName val="0"/>
              <c:showSerName val="0"/>
              <c:showPercent val="0"/>
              <c:showBubbleSize val="0"/>
            </c:dLbl>
            <c:dLbl>
              <c:idx val="1"/>
              <c:layout>
                <c:manualLayout>
                  <c:x val="-0.13420315555492066"/>
                  <c:y val="0"/>
                </c:manualLayout>
              </c:layout>
              <c:showLegendKey val="0"/>
              <c:showVal val="1"/>
              <c:showCatName val="0"/>
              <c:showSerName val="0"/>
              <c:showPercent val="0"/>
              <c:showBubbleSize val="0"/>
            </c:dLbl>
            <c:dLbl>
              <c:idx val="2"/>
              <c:layout>
                <c:manualLayout>
                  <c:x val="-0.14165888641908292"/>
                  <c:y val="0"/>
                </c:manualLayout>
              </c:layout>
              <c:showLegendKey val="0"/>
              <c:showVal val="1"/>
              <c:showCatName val="0"/>
              <c:showSerName val="0"/>
              <c:showPercent val="0"/>
              <c:showBubbleSize val="0"/>
            </c:dLbl>
            <c:dLbl>
              <c:idx val="3"/>
              <c:layout>
                <c:manualLayout>
                  <c:x val="-0.10438023209827171"/>
                  <c:y val="0"/>
                </c:manualLayout>
              </c:layout>
              <c:showLegendKey val="0"/>
              <c:showVal val="1"/>
              <c:showCatName val="0"/>
              <c:showSerName val="0"/>
              <c:showPercent val="0"/>
              <c:showBubbleSize val="0"/>
            </c:dLbl>
            <c:dLbl>
              <c:idx val="4"/>
              <c:layout>
                <c:manualLayout>
                  <c:x val="-9.1954013991334529E-2"/>
                  <c:y val="3.7037037037037038E-3"/>
                </c:manualLayout>
              </c:layout>
              <c:showLegendKey val="0"/>
              <c:showVal val="1"/>
              <c:showCatName val="0"/>
              <c:showSerName val="0"/>
              <c:showPercent val="0"/>
              <c:showBubbleSize val="0"/>
            </c:dLbl>
            <c:dLbl>
              <c:idx val="5"/>
              <c:layout>
                <c:manualLayout>
                  <c:x val="-0.16899656625434453"/>
                  <c:y val="0"/>
                </c:manualLayout>
              </c:layout>
              <c:showLegendKey val="0"/>
              <c:showVal val="1"/>
              <c:showCatName val="0"/>
              <c:showSerName val="0"/>
              <c:showPercent val="0"/>
              <c:showBubbleSize val="0"/>
            </c:dLbl>
            <c:dLbl>
              <c:idx val="6"/>
              <c:layout>
                <c:manualLayout>
                  <c:x val="-0.12426218106937088"/>
                  <c:y val="0"/>
                </c:manualLayout>
              </c:layout>
              <c:showLegendKey val="0"/>
              <c:showVal val="1"/>
              <c:showCatName val="0"/>
              <c:showSerName val="0"/>
              <c:showPercent val="0"/>
              <c:showBubbleSize val="0"/>
            </c:dLbl>
            <c:dLbl>
              <c:idx val="7"/>
              <c:layout>
                <c:manualLayout>
                  <c:x val="-0.12923266831214572"/>
                  <c:y val="0"/>
                </c:manualLayout>
              </c:layout>
              <c:showLegendKey val="0"/>
              <c:showVal val="1"/>
              <c:showCatName val="0"/>
              <c:showSerName val="0"/>
              <c:showPercent val="0"/>
              <c:showBubbleSize val="0"/>
            </c:dLbl>
            <c:dLbl>
              <c:idx val="8"/>
              <c:layout>
                <c:manualLayout>
                  <c:x val="-0.14165888641908292"/>
                  <c:y val="3.7037037037037038E-3"/>
                </c:manualLayout>
              </c:layout>
              <c:showLegendKey val="0"/>
              <c:showVal val="1"/>
              <c:showCatName val="0"/>
              <c:showSerName val="0"/>
              <c:showPercent val="0"/>
              <c:showBubbleSize val="0"/>
            </c:dLbl>
            <c:txPr>
              <a:bodyPr/>
              <a:lstStyle/>
              <a:p>
                <a:pPr>
                  <a:defRPr sz="800" b="1">
                    <a:solidFill>
                      <a:schemeClr val="bg1"/>
                    </a:solidFill>
                    <a:latin typeface="Arial" pitchFamily="34" charset="0"/>
                    <a:cs typeface="Arial" pitchFamily="34" charset="0"/>
                  </a:defRPr>
                </a:pPr>
                <a:endParaRPr lang="fr-FR"/>
              </a:p>
            </c:txPr>
            <c:showLegendKey val="0"/>
            <c:showVal val="1"/>
            <c:showCatName val="0"/>
            <c:showSerName val="0"/>
            <c:showPercent val="0"/>
            <c:showBubbleSize val="0"/>
            <c:showLeaderLines val="0"/>
          </c:dLbls>
          <c:cat>
            <c:strRef>
              <c:f>'Tab 3 et Fig 5'!$B$6:$B$14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'Tab 3 et Fig 5'!$C$6:$C$14</c:f>
              <c:numCache>
                <c:formatCode>0.0</c:formatCode>
                <c:ptCount val="9"/>
                <c:pt idx="0">
                  <c:v>46.227274383357013</c:v>
                </c:pt>
                <c:pt idx="1">
                  <c:v>47.144987952728798</c:v>
                </c:pt>
                <c:pt idx="2">
                  <c:v>48.1643495036326</c:v>
                </c:pt>
                <c:pt idx="3">
                  <c:v>49.638422704325286</c:v>
                </c:pt>
                <c:pt idx="4">
                  <c:v>53.816318542504362</c:v>
                </c:pt>
                <c:pt idx="5">
                  <c:v>47.729045419091619</c:v>
                </c:pt>
                <c:pt idx="6">
                  <c:v>48.576452145913656</c:v>
                </c:pt>
                <c:pt idx="7">
                  <c:v>50.371077848061631</c:v>
                </c:pt>
                <c:pt idx="8">
                  <c:v>48.808070364121868</c:v>
                </c:pt>
              </c:numCache>
            </c:numRef>
          </c:val>
        </c:ser>
        <c:ser>
          <c:idx val="1"/>
          <c:order val="1"/>
          <c:tx>
            <c:strRef>
              <c:f>'Tab 3 et Fig 5'!$E$5</c:f>
              <c:strCache>
                <c:ptCount val="1"/>
                <c:pt idx="0">
                  <c:v>Département</c:v>
                </c:pt>
              </c:strCache>
            </c:strRef>
          </c:tx>
          <c:spPr>
            <a:solidFill>
              <a:srgbClr val="90B0FF"/>
            </a:solidFill>
          </c:spPr>
          <c:invertIfNegative val="0"/>
          <c:dLbls>
            <c:dLbl>
              <c:idx val="0"/>
              <c:layout>
                <c:manualLayout>
                  <c:x val="-0.16402607901156968"/>
                  <c:y val="0"/>
                </c:manualLayout>
              </c:layout>
              <c:showLegendKey val="0"/>
              <c:showVal val="1"/>
              <c:showCatName val="0"/>
              <c:showSerName val="0"/>
              <c:showPercent val="0"/>
              <c:showBubbleSize val="0"/>
            </c:dLbl>
            <c:dLbl>
              <c:idx val="1"/>
              <c:layout>
                <c:manualLayout>
                  <c:x val="-0.22367192592486776"/>
                  <c:y val="0"/>
                </c:manualLayout>
              </c:layout>
              <c:showLegendKey val="0"/>
              <c:showVal val="1"/>
              <c:showCatName val="0"/>
              <c:showSerName val="0"/>
              <c:showPercent val="0"/>
              <c:showBubbleSize val="0"/>
            </c:dLbl>
            <c:dLbl>
              <c:idx val="2"/>
              <c:layout>
                <c:manualLayout>
                  <c:x val="-0.33302264526591424"/>
                  <c:y val="0"/>
                </c:manualLayout>
              </c:layout>
              <c:showLegendKey val="0"/>
              <c:showVal val="1"/>
              <c:showCatName val="0"/>
              <c:showSerName val="0"/>
              <c:showPercent val="0"/>
              <c:showBubbleSize val="0"/>
            </c:dLbl>
            <c:dLbl>
              <c:idx val="3"/>
              <c:layout>
                <c:manualLayout>
                  <c:x val="-0.20876046419654323"/>
                  <c:y val="0"/>
                </c:manualLayout>
              </c:layout>
              <c:showLegendKey val="0"/>
              <c:showVal val="1"/>
              <c:showCatName val="0"/>
              <c:showSerName val="0"/>
              <c:showPercent val="0"/>
              <c:showBubbleSize val="0"/>
            </c:dLbl>
            <c:dLbl>
              <c:idx val="4"/>
              <c:layout>
                <c:manualLayout>
                  <c:x val="-0.18639327160405647"/>
                  <c:y val="0"/>
                </c:manualLayout>
              </c:layout>
              <c:showLegendKey val="0"/>
              <c:showVal val="1"/>
              <c:showCatName val="0"/>
              <c:showSerName val="0"/>
              <c:showPercent val="0"/>
              <c:showBubbleSize val="0"/>
            </c:dLbl>
            <c:dLbl>
              <c:idx val="5"/>
              <c:layout>
                <c:manualLayout>
                  <c:x val="-0.14414413004047039"/>
                  <c:y val="0"/>
                </c:manualLayout>
              </c:layout>
              <c:showLegendKey val="0"/>
              <c:showVal val="1"/>
              <c:showCatName val="0"/>
              <c:showSerName val="0"/>
              <c:showPercent val="0"/>
              <c:showBubbleSize val="0"/>
            </c:dLbl>
            <c:dLbl>
              <c:idx val="6"/>
              <c:layout>
                <c:manualLayout>
                  <c:x val="-0.19136375884683129"/>
                  <c:y val="0"/>
                </c:manualLayout>
              </c:layout>
              <c:showLegendKey val="0"/>
              <c:showVal val="1"/>
              <c:showCatName val="0"/>
              <c:showSerName val="0"/>
              <c:showPercent val="0"/>
              <c:showBubbleSize val="0"/>
            </c:dLbl>
            <c:dLbl>
              <c:idx val="7"/>
              <c:layout>
                <c:manualLayout>
                  <c:x val="-0.22864241316764261"/>
                  <c:y val="0"/>
                </c:manualLayout>
              </c:layout>
              <c:showLegendKey val="0"/>
              <c:showVal val="1"/>
              <c:showCatName val="0"/>
              <c:showSerName val="0"/>
              <c:showPercent val="0"/>
              <c:showBubbleSize val="0"/>
            </c:dLbl>
            <c:dLbl>
              <c:idx val="8"/>
              <c:layout>
                <c:manualLayout>
                  <c:x val="-0.21373095143931808"/>
                  <c:y val="-3.7037037037037038E-3"/>
                </c:manualLayout>
              </c:layout>
              <c:showLegendKey val="0"/>
              <c:showVal val="1"/>
              <c:showCatName val="0"/>
              <c:showSerName val="0"/>
              <c:showPercent val="0"/>
              <c:showBubbleSize val="0"/>
            </c:dLbl>
            <c:txPr>
              <a:bodyPr/>
              <a:lstStyle/>
              <a:p>
                <a:pPr>
                  <a:defRPr sz="800" b="1">
                    <a:solidFill>
                      <a:sysClr val="windowText" lastClr="000000"/>
                    </a:solidFill>
                    <a:latin typeface="Arial" pitchFamily="34" charset="0"/>
                    <a:cs typeface="Arial" pitchFamily="34" charset="0"/>
                  </a:defRPr>
                </a:pPr>
                <a:endParaRPr lang="fr-FR"/>
              </a:p>
            </c:txPr>
            <c:showLegendKey val="0"/>
            <c:showVal val="1"/>
            <c:showCatName val="0"/>
            <c:showSerName val="0"/>
            <c:showPercent val="0"/>
            <c:showBubbleSize val="0"/>
            <c:showLeaderLines val="0"/>
          </c:dLbls>
          <c:cat>
            <c:strRef>
              <c:f>'Tab 3 et Fig 5'!$B$6:$B$14</c:f>
              <c:strCache>
                <c:ptCount val="9"/>
                <c:pt idx="0">
                  <c:v>Paris</c:v>
                </c:pt>
                <c:pt idx="1">
                  <c:v>Hauts-de-Seine</c:v>
                </c:pt>
                <c:pt idx="2">
                  <c:v>Seine-Saint-Denis</c:v>
                </c:pt>
                <c:pt idx="3">
                  <c:v>Val-de-Marne</c:v>
                </c:pt>
                <c:pt idx="4">
                  <c:v>Seine-et-Marne</c:v>
                </c:pt>
                <c:pt idx="5">
                  <c:v>Yvelines</c:v>
                </c:pt>
                <c:pt idx="6">
                  <c:v>Essonne</c:v>
                </c:pt>
                <c:pt idx="7">
                  <c:v>Val-d'Oise</c:v>
                </c:pt>
                <c:pt idx="8">
                  <c:v>Île-de-France</c:v>
                </c:pt>
              </c:strCache>
            </c:strRef>
          </c:cat>
          <c:val>
            <c:numRef>
              <c:f>'Tab 3 et Fig 5'!$E$6:$E$14</c:f>
              <c:numCache>
                <c:formatCode>0.0</c:formatCode>
                <c:ptCount val="9"/>
                <c:pt idx="0">
                  <c:v>24.190550012152421</c:v>
                </c:pt>
                <c:pt idx="1">
                  <c:v>23.111977952720668</c:v>
                </c:pt>
                <c:pt idx="2">
                  <c:v>42.674944362204563</c:v>
                </c:pt>
                <c:pt idx="3">
                  <c:v>28.286944350938114</c:v>
                </c:pt>
                <c:pt idx="4">
                  <c:v>22.901677122007424</c:v>
                </c:pt>
                <c:pt idx="5">
                  <c:v>17.87581299109819</c:v>
                </c:pt>
                <c:pt idx="6">
                  <c:v>24.161270821903926</c:v>
                </c:pt>
                <c:pt idx="7">
                  <c:v>29.306733098906808</c:v>
                </c:pt>
                <c:pt idx="8">
                  <c:v>27.180419993120214</c:v>
                </c:pt>
              </c:numCache>
            </c:numRef>
          </c:val>
        </c:ser>
        <c:dLbls>
          <c:showLegendKey val="0"/>
          <c:showVal val="0"/>
          <c:showCatName val="0"/>
          <c:showSerName val="0"/>
          <c:showPercent val="0"/>
          <c:showBubbleSize val="0"/>
        </c:dLbls>
        <c:gapWidth val="50"/>
        <c:axId val="98285824"/>
        <c:axId val="98066432"/>
      </c:barChart>
      <c:catAx>
        <c:axId val="98285824"/>
        <c:scaling>
          <c:orientation val="minMax"/>
        </c:scaling>
        <c:delete val="0"/>
        <c:axPos val="l"/>
        <c:majorTickMark val="out"/>
        <c:minorTickMark val="none"/>
        <c:tickLblPos val="nextTo"/>
        <c:txPr>
          <a:bodyPr/>
          <a:lstStyle/>
          <a:p>
            <a:pPr>
              <a:defRPr sz="800">
                <a:latin typeface="Arial" pitchFamily="34" charset="0"/>
                <a:cs typeface="Arial" pitchFamily="34" charset="0"/>
              </a:defRPr>
            </a:pPr>
            <a:endParaRPr lang="fr-FR"/>
          </a:p>
        </c:txPr>
        <c:crossAx val="98066432"/>
        <c:crosses val="autoZero"/>
        <c:auto val="1"/>
        <c:lblAlgn val="ctr"/>
        <c:lblOffset val="100"/>
        <c:noMultiLvlLbl val="0"/>
      </c:catAx>
      <c:valAx>
        <c:axId val="98066432"/>
        <c:scaling>
          <c:orientation val="minMax"/>
          <c:max val="55"/>
          <c:min val="0"/>
        </c:scaling>
        <c:delete val="0"/>
        <c:axPos val="b"/>
        <c:numFmt formatCode="0.0" sourceLinked="1"/>
        <c:majorTickMark val="out"/>
        <c:minorTickMark val="none"/>
        <c:tickLblPos val="nextTo"/>
        <c:txPr>
          <a:bodyPr/>
          <a:lstStyle/>
          <a:p>
            <a:pPr>
              <a:defRPr sz="800">
                <a:latin typeface="Arial" pitchFamily="34" charset="0"/>
                <a:cs typeface="Arial" pitchFamily="34" charset="0"/>
              </a:defRPr>
            </a:pPr>
            <a:endParaRPr lang="fr-FR"/>
          </a:p>
        </c:txPr>
        <c:crossAx val="98285824"/>
        <c:crosses val="autoZero"/>
        <c:crossBetween val="between"/>
      </c:valAx>
    </c:plotArea>
    <c:legend>
      <c:legendPos val="t"/>
      <c:layout/>
      <c:overlay val="0"/>
      <c:txPr>
        <a:bodyPr/>
        <a:lstStyle/>
        <a:p>
          <a:pPr>
            <a:defRPr sz="800">
              <a:latin typeface="Arial" pitchFamily="34" charset="0"/>
              <a:cs typeface="Arial"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05116151525836"/>
          <c:y val="4.3650780011629794E-2"/>
          <c:w val="0.65175978375837351"/>
          <c:h val="0.65919333233554167"/>
        </c:manualLayout>
      </c:layout>
      <c:barChart>
        <c:barDir val="bar"/>
        <c:grouping val="percentStacked"/>
        <c:varyColors val="0"/>
        <c:ser>
          <c:idx val="3"/>
          <c:order val="0"/>
          <c:tx>
            <c:strRef>
              <c:f>'Figure 6'!$F$26</c:f>
              <c:strCache>
                <c:ptCount val="1"/>
                <c:pt idx="0">
                  <c:v>Couples avec un enfant</c:v>
                </c:pt>
              </c:strCache>
            </c:strRef>
          </c:tx>
          <c:spPr>
            <a:solidFill>
              <a:srgbClr val="B0E0FF"/>
            </a:solidFill>
          </c:spPr>
          <c:invertIfNegative val="0"/>
          <c:dLbls>
            <c:txPr>
              <a:bodyPr/>
              <a:lstStyle/>
              <a:p>
                <a:pPr>
                  <a:defRPr sz="8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6'!$C$25,'Figure 6'!$C$38)</c:f>
              <c:strCache>
                <c:ptCount val="2"/>
                <c:pt idx="0">
                  <c:v>Enfants de familles allocataires</c:v>
                </c:pt>
                <c:pt idx="1">
                  <c:v>Enfants de familles allocataires à bas revenus</c:v>
                </c:pt>
              </c:strCache>
            </c:strRef>
          </c:cat>
          <c:val>
            <c:numRef>
              <c:f>('Figure 6'!$F$35,'Figure 6'!$F$48)</c:f>
              <c:numCache>
                <c:formatCode>_-* #,##0.0\ _€_-;\-* #,##0.0\ _€_-;_-* "-"??\ _€_-;_-@_-</c:formatCode>
                <c:ptCount val="2"/>
                <c:pt idx="0">
                  <c:v>6.5419351695945611</c:v>
                </c:pt>
                <c:pt idx="1">
                  <c:v>5.7269520909857619</c:v>
                </c:pt>
              </c:numCache>
            </c:numRef>
          </c:val>
        </c:ser>
        <c:ser>
          <c:idx val="0"/>
          <c:order val="1"/>
          <c:tx>
            <c:strRef>
              <c:f>'Figure 6'!$C$26</c:f>
              <c:strCache>
                <c:ptCount val="1"/>
                <c:pt idx="0">
                  <c:v>Couples avec deux enfants</c:v>
                </c:pt>
              </c:strCache>
            </c:strRef>
          </c:tx>
          <c:spPr>
            <a:solidFill>
              <a:srgbClr val="90B0FF"/>
            </a:solidFill>
          </c:spPr>
          <c:invertIfNegative val="0"/>
          <c:dLbls>
            <c:txPr>
              <a:bodyPr/>
              <a:lstStyle/>
              <a:p>
                <a:pPr>
                  <a:defRPr sz="8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6'!$C$25,'Figure 6'!$C$38)</c:f>
              <c:strCache>
                <c:ptCount val="2"/>
                <c:pt idx="0">
                  <c:v>Enfants de familles allocataires</c:v>
                </c:pt>
                <c:pt idx="1">
                  <c:v>Enfants de familles allocataires à bas revenus</c:v>
                </c:pt>
              </c:strCache>
            </c:strRef>
          </c:cat>
          <c:val>
            <c:numRef>
              <c:f>('Figure 6'!$C$35,'Figure 6'!$C$48)</c:f>
              <c:numCache>
                <c:formatCode>_-* #,##0.0\ _€_-;\-* #,##0.0\ _€_-;_-* "-"??\ _€_-;_-@_-</c:formatCode>
                <c:ptCount val="2"/>
                <c:pt idx="0">
                  <c:v>35.837918795690747</c:v>
                </c:pt>
                <c:pt idx="1">
                  <c:v>16.507759251977998</c:v>
                </c:pt>
              </c:numCache>
            </c:numRef>
          </c:val>
        </c:ser>
        <c:ser>
          <c:idx val="2"/>
          <c:order val="2"/>
          <c:tx>
            <c:strRef>
              <c:f>'Figure 6'!$E$26</c:f>
              <c:strCache>
                <c:ptCount val="1"/>
                <c:pt idx="0">
                  <c:v>Couples avec trois enfants</c:v>
                </c:pt>
              </c:strCache>
            </c:strRef>
          </c:tx>
          <c:spPr>
            <a:solidFill>
              <a:srgbClr val="4050FF"/>
            </a:solidFill>
          </c:spPr>
          <c:invertIfNegative val="0"/>
          <c:dLbls>
            <c:txPr>
              <a:bodyPr/>
              <a:lstStyle/>
              <a:p>
                <a:pPr>
                  <a:defRPr sz="800" b="1">
                    <a:solidFill>
                      <a:schemeClr val="bg1"/>
                    </a:solidFill>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6'!$C$25,'Figure 6'!$C$38)</c:f>
              <c:strCache>
                <c:ptCount val="2"/>
                <c:pt idx="0">
                  <c:v>Enfants de familles allocataires</c:v>
                </c:pt>
                <c:pt idx="1">
                  <c:v>Enfants de familles allocataires à bas revenus</c:v>
                </c:pt>
              </c:strCache>
            </c:strRef>
          </c:cat>
          <c:val>
            <c:numRef>
              <c:f>('Figure 6'!$E$35,'Figure 6'!$E$48)</c:f>
              <c:numCache>
                <c:formatCode>_-* #,##0.0\ _€_-;\-* #,##0.0\ _€_-;_-* "-"??\ _€_-;_-@_-</c:formatCode>
                <c:ptCount val="2"/>
                <c:pt idx="0">
                  <c:v>22.755525813214998</c:v>
                </c:pt>
                <c:pt idx="1">
                  <c:v>17.700186070034245</c:v>
                </c:pt>
              </c:numCache>
            </c:numRef>
          </c:val>
        </c:ser>
        <c:ser>
          <c:idx val="1"/>
          <c:order val="3"/>
          <c:tx>
            <c:strRef>
              <c:f>'Figure 6'!$D$26</c:f>
              <c:strCache>
                <c:ptCount val="1"/>
                <c:pt idx="0">
                  <c:v>Couples avec quatre enfants ou plus</c:v>
                </c:pt>
              </c:strCache>
            </c:strRef>
          </c:tx>
          <c:spPr>
            <a:solidFill>
              <a:srgbClr val="0000BE"/>
            </a:solidFill>
          </c:spPr>
          <c:invertIfNegative val="0"/>
          <c:dLbls>
            <c:txPr>
              <a:bodyPr/>
              <a:lstStyle/>
              <a:p>
                <a:pPr>
                  <a:defRPr sz="800" b="1">
                    <a:solidFill>
                      <a:schemeClr val="bg1"/>
                    </a:solidFill>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6'!$C$25,'Figure 6'!$C$38)</c:f>
              <c:strCache>
                <c:ptCount val="2"/>
                <c:pt idx="0">
                  <c:v>Enfants de familles allocataires</c:v>
                </c:pt>
                <c:pt idx="1">
                  <c:v>Enfants de familles allocataires à bas revenus</c:v>
                </c:pt>
              </c:strCache>
            </c:strRef>
          </c:cat>
          <c:val>
            <c:numRef>
              <c:f>('Figure 6'!$D$35,'Figure 6'!$D$48)</c:f>
              <c:numCache>
                <c:formatCode>_-* #,##0.0\ _€_-;\-* #,##0.0\ _€_-;_-* "-"??\ _€_-;_-@_-</c:formatCode>
                <c:ptCount val="2"/>
                <c:pt idx="0">
                  <c:v>12.204723309055437</c:v>
                </c:pt>
                <c:pt idx="1">
                  <c:v>17.154546291681221</c:v>
                </c:pt>
              </c:numCache>
            </c:numRef>
          </c:val>
        </c:ser>
        <c:ser>
          <c:idx val="7"/>
          <c:order val="4"/>
          <c:tx>
            <c:strRef>
              <c:f>'Figure 6'!$J$26</c:f>
              <c:strCache>
                <c:ptCount val="1"/>
                <c:pt idx="0">
                  <c:v>Monoparents avec un enfant</c:v>
                </c:pt>
              </c:strCache>
            </c:strRef>
          </c:tx>
          <c:spPr>
            <a:solidFill>
              <a:srgbClr val="BBF7BE"/>
            </a:solidFill>
          </c:spPr>
          <c:invertIfNegative val="0"/>
          <c:dLbls>
            <c:txPr>
              <a:bodyPr/>
              <a:lstStyle/>
              <a:p>
                <a:pPr>
                  <a:defRPr sz="8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6'!$C$25,'Figure 6'!$C$38)</c:f>
              <c:strCache>
                <c:ptCount val="2"/>
                <c:pt idx="0">
                  <c:v>Enfants de familles allocataires</c:v>
                </c:pt>
                <c:pt idx="1">
                  <c:v>Enfants de familles allocataires à bas revenus</c:v>
                </c:pt>
              </c:strCache>
            </c:strRef>
          </c:cat>
          <c:val>
            <c:numRef>
              <c:f>('Figure 6'!$J$35,'Figure 6'!$J$48)</c:f>
              <c:numCache>
                <c:formatCode>_-* #,##0.0\ _€_-;\-* #,##0.0\ _€_-;_-* "-"??\ _€_-;_-@_-</c:formatCode>
                <c:ptCount val="2"/>
                <c:pt idx="0">
                  <c:v>5.9813781182707899</c:v>
                </c:pt>
                <c:pt idx="1">
                  <c:v>10.445208733159784</c:v>
                </c:pt>
              </c:numCache>
            </c:numRef>
          </c:val>
        </c:ser>
        <c:ser>
          <c:idx val="4"/>
          <c:order val="5"/>
          <c:tx>
            <c:strRef>
              <c:f>'Figure 6'!$G$26</c:f>
              <c:strCache>
                <c:ptCount val="1"/>
                <c:pt idx="0">
                  <c:v>Monoparents avec deux enfants</c:v>
                </c:pt>
              </c:strCache>
            </c:strRef>
          </c:tx>
          <c:spPr>
            <a:solidFill>
              <a:srgbClr val="92F2C4"/>
            </a:solidFill>
          </c:spPr>
          <c:invertIfNegative val="0"/>
          <c:dLbls>
            <c:txPr>
              <a:bodyPr/>
              <a:lstStyle/>
              <a:p>
                <a:pPr>
                  <a:defRPr sz="8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6'!$C$25,'Figure 6'!$C$38)</c:f>
              <c:strCache>
                <c:ptCount val="2"/>
                <c:pt idx="0">
                  <c:v>Enfants de familles allocataires</c:v>
                </c:pt>
                <c:pt idx="1">
                  <c:v>Enfants de familles allocataires à bas revenus</c:v>
                </c:pt>
              </c:strCache>
            </c:strRef>
          </c:cat>
          <c:val>
            <c:numRef>
              <c:f>('Figure 6'!$G$35,'Figure 6'!$G$48)</c:f>
              <c:numCache>
                <c:formatCode>_-* #,##0.0\ _€_-;\-* #,##0.0\ _€_-;_-* "-"??\ _€_-;_-@_-</c:formatCode>
                <c:ptCount val="2"/>
                <c:pt idx="0">
                  <c:v>9.1045501388914953</c:v>
                </c:pt>
                <c:pt idx="1">
                  <c:v>15.441766510609501</c:v>
                </c:pt>
              </c:numCache>
            </c:numRef>
          </c:val>
        </c:ser>
        <c:ser>
          <c:idx val="6"/>
          <c:order val="6"/>
          <c:tx>
            <c:strRef>
              <c:f>'Figure 6'!$I$26</c:f>
              <c:strCache>
                <c:ptCount val="1"/>
                <c:pt idx="0">
                  <c:v>Monoparents avec trois enfants</c:v>
                </c:pt>
              </c:strCache>
            </c:strRef>
          </c:tx>
          <c:spPr>
            <a:solidFill>
              <a:srgbClr val="18CE77"/>
            </a:solidFill>
          </c:spPr>
          <c:invertIfNegative val="0"/>
          <c:dLbls>
            <c:txPr>
              <a:bodyPr/>
              <a:lstStyle/>
              <a:p>
                <a:pPr>
                  <a:defRPr sz="8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6'!$C$25,'Figure 6'!$C$38)</c:f>
              <c:strCache>
                <c:ptCount val="2"/>
                <c:pt idx="0">
                  <c:v>Enfants de familles allocataires</c:v>
                </c:pt>
                <c:pt idx="1">
                  <c:v>Enfants de familles allocataires à bas revenus</c:v>
                </c:pt>
              </c:strCache>
            </c:strRef>
          </c:cat>
          <c:val>
            <c:numRef>
              <c:f>('Figure 6'!$I$35,'Figure 6'!$I$48)</c:f>
              <c:numCache>
                <c:formatCode>_-* #,##0.0\ _€_-;\-* #,##0.0\ _€_-;_-* "-"??\ _€_-;_-@_-</c:formatCode>
                <c:ptCount val="2"/>
                <c:pt idx="0">
                  <c:v>4.8920471492405788</c:v>
                </c:pt>
                <c:pt idx="1">
                  <c:v>9.8631734807082072</c:v>
                </c:pt>
              </c:numCache>
            </c:numRef>
          </c:val>
        </c:ser>
        <c:ser>
          <c:idx val="5"/>
          <c:order val="7"/>
          <c:tx>
            <c:strRef>
              <c:f>'Figure 6'!$H$26</c:f>
              <c:strCache>
                <c:ptCount val="1"/>
                <c:pt idx="0">
                  <c:v>Monoparents avec quatre enfants ou plus</c:v>
                </c:pt>
              </c:strCache>
            </c:strRef>
          </c:tx>
          <c:spPr>
            <a:solidFill>
              <a:srgbClr val="119757"/>
            </a:solidFill>
          </c:spPr>
          <c:invertIfNegative val="0"/>
          <c:dLbls>
            <c:txPr>
              <a:bodyPr/>
              <a:lstStyle/>
              <a:p>
                <a:pPr>
                  <a:defRPr sz="8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6'!$C$25,'Figure 6'!$C$38)</c:f>
              <c:strCache>
                <c:ptCount val="2"/>
                <c:pt idx="0">
                  <c:v>Enfants de familles allocataires</c:v>
                </c:pt>
                <c:pt idx="1">
                  <c:v>Enfants de familles allocataires à bas revenus</c:v>
                </c:pt>
              </c:strCache>
            </c:strRef>
          </c:cat>
          <c:val>
            <c:numRef>
              <c:f>('Figure 6'!$H$35,'Figure 6'!$H$48)</c:f>
              <c:numCache>
                <c:formatCode>_-* #,##0.0\ _€_-;\-* #,##0.0\ _€_-;_-* "-"??\ _€_-;_-@_-</c:formatCode>
                <c:ptCount val="2"/>
                <c:pt idx="0">
                  <c:v>2.6819215060413906</c:v>
                </c:pt>
                <c:pt idx="1">
                  <c:v>7.1604075708432786</c:v>
                </c:pt>
              </c:numCache>
            </c:numRef>
          </c:val>
        </c:ser>
        <c:dLbls>
          <c:dLblPos val="ctr"/>
          <c:showLegendKey val="0"/>
          <c:showVal val="1"/>
          <c:showCatName val="0"/>
          <c:showSerName val="0"/>
          <c:showPercent val="0"/>
          <c:showBubbleSize val="0"/>
        </c:dLbls>
        <c:gapWidth val="150"/>
        <c:overlap val="100"/>
        <c:axId val="98138752"/>
        <c:axId val="98161024"/>
      </c:barChart>
      <c:catAx>
        <c:axId val="98138752"/>
        <c:scaling>
          <c:orientation val="minMax"/>
        </c:scaling>
        <c:delete val="0"/>
        <c:axPos val="l"/>
        <c:majorTickMark val="out"/>
        <c:minorTickMark val="none"/>
        <c:tickLblPos val="nextTo"/>
        <c:txPr>
          <a:bodyPr/>
          <a:lstStyle/>
          <a:p>
            <a:pPr>
              <a:defRPr sz="900" b="1">
                <a:latin typeface="Arial" pitchFamily="34" charset="0"/>
                <a:cs typeface="Arial" pitchFamily="34" charset="0"/>
              </a:defRPr>
            </a:pPr>
            <a:endParaRPr lang="fr-FR"/>
          </a:p>
        </c:txPr>
        <c:crossAx val="98161024"/>
        <c:crosses val="autoZero"/>
        <c:auto val="1"/>
        <c:lblAlgn val="ctr"/>
        <c:lblOffset val="100"/>
        <c:noMultiLvlLbl val="0"/>
      </c:catAx>
      <c:valAx>
        <c:axId val="98161024"/>
        <c:scaling>
          <c:orientation val="minMax"/>
        </c:scaling>
        <c:delete val="0"/>
        <c:axPos val="b"/>
        <c:majorGridlines>
          <c:spPr>
            <a:ln>
              <a:noFill/>
            </a:ln>
          </c:spPr>
        </c:majorGridlines>
        <c:numFmt formatCode="0%"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8138752"/>
        <c:crosses val="autoZero"/>
        <c:crossBetween val="between"/>
      </c:valAx>
    </c:plotArea>
    <c:legend>
      <c:legendPos val="b"/>
      <c:layout>
        <c:manualLayout>
          <c:xMode val="edge"/>
          <c:yMode val="edge"/>
          <c:x val="0"/>
          <c:y val="0.82110392351877026"/>
          <c:w val="1"/>
          <c:h val="0.16082115398841632"/>
        </c:manualLayout>
      </c:layout>
      <c:overlay val="0"/>
      <c:txPr>
        <a:bodyPr/>
        <a:lstStyle/>
        <a:p>
          <a:pPr>
            <a:defRPr sz="900">
              <a:latin typeface="Arial" pitchFamily="34" charset="0"/>
              <a:cs typeface="Arial"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633667272239526E-2"/>
          <c:y val="4.1270314356485482E-2"/>
          <c:w val="0.92058855268763895"/>
          <c:h val="0.87671211175329422"/>
        </c:manualLayout>
      </c:layout>
      <c:barChart>
        <c:barDir val="col"/>
        <c:grouping val="percentStacked"/>
        <c:varyColors val="0"/>
        <c:ser>
          <c:idx val="0"/>
          <c:order val="0"/>
          <c:tx>
            <c:strRef>
              <c:f>'Figure 7'!$C$31</c:f>
              <c:strCache>
                <c:ptCount val="1"/>
                <c:pt idx="0">
                  <c:v>Couples avec deux actifs</c:v>
                </c:pt>
              </c:strCache>
            </c:strRef>
          </c:tx>
          <c:spPr>
            <a:solidFill>
              <a:srgbClr val="B0E0FF"/>
            </a:solidFill>
          </c:spPr>
          <c:invertIfNegative val="0"/>
          <c:dLbls>
            <c:txPr>
              <a:bodyPr/>
              <a:lstStyle/>
              <a:p>
                <a:pPr>
                  <a:defRPr b="1"/>
                </a:pPr>
                <a:endParaRPr lang="fr-FR"/>
              </a:p>
            </c:txPr>
            <c:dLblPos val="ctr"/>
            <c:showLegendKey val="0"/>
            <c:showVal val="1"/>
            <c:showCatName val="0"/>
            <c:showSerName val="0"/>
            <c:showPercent val="0"/>
            <c:showBubbleSize val="0"/>
            <c:showLeaderLines val="0"/>
          </c:dLbls>
          <c:cat>
            <c:strRef>
              <c:f>('Figure 7'!$C$30:$K$30,'Figure 7'!$C$43:$K$43)</c:f>
              <c:strCache>
                <c:ptCount val="2"/>
                <c:pt idx="0">
                  <c:v>Enfants de familles allocataires</c:v>
                </c:pt>
                <c:pt idx="1">
                  <c:v>Enfants de familles allocataires à bas revenus</c:v>
                </c:pt>
              </c:strCache>
            </c:strRef>
          </c:cat>
          <c:val>
            <c:numRef>
              <c:f>('Figure 7'!$C$40,'Figure 7'!$C$53)</c:f>
              <c:numCache>
                <c:formatCode>_-* #,##0.0\ _€_-;\-* #,##0.0\ _€_-;_-* "-"??\ _€_-;_-@_-</c:formatCode>
                <c:ptCount val="2"/>
                <c:pt idx="0">
                  <c:v>44.05029345033546</c:v>
                </c:pt>
                <c:pt idx="1">
                  <c:v>9.2200126299540415</c:v>
                </c:pt>
              </c:numCache>
            </c:numRef>
          </c:val>
        </c:ser>
        <c:ser>
          <c:idx val="1"/>
          <c:order val="1"/>
          <c:tx>
            <c:strRef>
              <c:f>'Figure 7'!$D$31</c:f>
              <c:strCache>
                <c:ptCount val="1"/>
                <c:pt idx="0">
                  <c:v>Couples avec deux chômeurs</c:v>
                </c:pt>
              </c:strCache>
            </c:strRef>
          </c:tx>
          <c:spPr>
            <a:solidFill>
              <a:srgbClr val="6994FF"/>
            </a:solidFill>
          </c:spPr>
          <c:invertIfNegative val="0"/>
          <c:dLbls>
            <c:dLbl>
              <c:idx val="0"/>
              <c:layout>
                <c:manualLayout>
                  <c:x val="0"/>
                  <c:y val="2.8922631959508315E-3"/>
                </c:manualLayout>
              </c:layout>
              <c:dLblPos val="ctr"/>
              <c:showLegendKey val="0"/>
              <c:showVal val="1"/>
              <c:showCatName val="0"/>
              <c:showSerName val="0"/>
              <c:showPercent val="0"/>
              <c:showBubbleSize val="0"/>
            </c:dLbl>
            <c:txPr>
              <a:bodyPr/>
              <a:lstStyle/>
              <a:p>
                <a:pPr>
                  <a:defRPr sz="9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7'!$C$30:$K$30,'Figure 7'!$C$43:$K$43)</c:f>
              <c:strCache>
                <c:ptCount val="2"/>
                <c:pt idx="0">
                  <c:v>Enfants de familles allocataires</c:v>
                </c:pt>
                <c:pt idx="1">
                  <c:v>Enfants de familles allocataires à bas revenus</c:v>
                </c:pt>
              </c:strCache>
            </c:strRef>
          </c:cat>
          <c:val>
            <c:numRef>
              <c:f>('Figure 7'!$D$40,'Figure 7'!$D$53)</c:f>
              <c:numCache>
                <c:formatCode>_-* #,##0.0\ _€_-;\-* #,##0.0\ _€_-;_-* "-"??\ _€_-;_-@_-</c:formatCode>
                <c:ptCount val="2"/>
                <c:pt idx="0">
                  <c:v>0.78379869842058314</c:v>
                </c:pt>
                <c:pt idx="1">
                  <c:v>1.6465717860860005</c:v>
                </c:pt>
              </c:numCache>
            </c:numRef>
          </c:val>
        </c:ser>
        <c:ser>
          <c:idx val="2"/>
          <c:order val="2"/>
          <c:tx>
            <c:strRef>
              <c:f>'Figure 7'!$E$31</c:f>
              <c:strCache>
                <c:ptCount val="1"/>
                <c:pt idx="0">
                  <c:v>Couples avec deux inactifs</c:v>
                </c:pt>
              </c:strCache>
            </c:strRef>
          </c:tx>
          <c:spPr>
            <a:solidFill>
              <a:srgbClr val="4050FF"/>
            </a:solidFill>
          </c:spPr>
          <c:invertIfNegative val="0"/>
          <c:dLbls>
            <c:txPr>
              <a:bodyPr/>
              <a:lstStyle/>
              <a:p>
                <a:pPr>
                  <a:defRPr sz="900" b="1">
                    <a:solidFill>
                      <a:schemeClr val="bg1"/>
                    </a:solidFill>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7'!$C$30:$K$30,'Figure 7'!$C$43:$K$43)</c:f>
              <c:strCache>
                <c:ptCount val="2"/>
                <c:pt idx="0">
                  <c:v>Enfants de familles allocataires</c:v>
                </c:pt>
                <c:pt idx="1">
                  <c:v>Enfants de familles allocataires à bas revenus</c:v>
                </c:pt>
              </c:strCache>
            </c:strRef>
          </c:cat>
          <c:val>
            <c:numRef>
              <c:f>('Figure 7'!$E$40,'Figure 7'!$E$53)</c:f>
              <c:numCache>
                <c:formatCode>_-* #,##0.0\ _€_-;\-* #,##0.0\ _€_-;_-* "-"??\ _€_-;_-@_-</c:formatCode>
                <c:ptCount val="2"/>
                <c:pt idx="0">
                  <c:v>3.0336112240261115</c:v>
                </c:pt>
                <c:pt idx="1">
                  <c:v>8.8058846230309538</c:v>
                </c:pt>
              </c:numCache>
            </c:numRef>
          </c:val>
        </c:ser>
        <c:ser>
          <c:idx val="3"/>
          <c:order val="3"/>
          <c:tx>
            <c:strRef>
              <c:f>'Figure 7'!$F$31</c:f>
              <c:strCache>
                <c:ptCount val="1"/>
                <c:pt idx="0">
                  <c:v>Couples avec un actif et un chômeur</c:v>
                </c:pt>
              </c:strCache>
            </c:strRef>
          </c:tx>
          <c:spPr>
            <a:solidFill>
              <a:schemeClr val="bg1">
                <a:lumMod val="85000"/>
              </a:schemeClr>
            </a:solidFill>
          </c:spPr>
          <c:invertIfNegative val="0"/>
          <c:dLbls>
            <c:txPr>
              <a:bodyPr/>
              <a:lstStyle/>
              <a:p>
                <a:pPr>
                  <a:defRPr sz="9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7'!$C$30:$K$30,'Figure 7'!$C$43:$K$43)</c:f>
              <c:strCache>
                <c:ptCount val="2"/>
                <c:pt idx="0">
                  <c:v>Enfants de familles allocataires</c:v>
                </c:pt>
                <c:pt idx="1">
                  <c:v>Enfants de familles allocataires à bas revenus</c:v>
                </c:pt>
              </c:strCache>
            </c:strRef>
          </c:cat>
          <c:val>
            <c:numRef>
              <c:f>('Figure 7'!$F$40,'Figure 7'!$F$53)</c:f>
              <c:numCache>
                <c:formatCode>_-* #,##0.0\ _€_-;\-* #,##0.0\ _€_-;_-* "-"??\ _€_-;_-@_-</c:formatCode>
                <c:ptCount val="2"/>
                <c:pt idx="0">
                  <c:v>5.0241939798957169</c:v>
                </c:pt>
                <c:pt idx="1">
                  <c:v>4.7853492533124395</c:v>
                </c:pt>
              </c:numCache>
            </c:numRef>
          </c:val>
        </c:ser>
        <c:ser>
          <c:idx val="4"/>
          <c:order val="4"/>
          <c:tx>
            <c:strRef>
              <c:f>'Figure 7'!$G$31</c:f>
              <c:strCache>
                <c:ptCount val="1"/>
                <c:pt idx="0">
                  <c:v>Couples avec un actif et un inactif</c:v>
                </c:pt>
              </c:strCache>
            </c:strRef>
          </c:tx>
          <c:spPr>
            <a:solidFill>
              <a:schemeClr val="bg1">
                <a:lumMod val="75000"/>
              </a:schemeClr>
            </a:solidFill>
          </c:spPr>
          <c:invertIfNegative val="0"/>
          <c:dLbls>
            <c:txPr>
              <a:bodyPr/>
              <a:lstStyle/>
              <a:p>
                <a:pPr>
                  <a:defRPr sz="9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7'!$C$30:$K$30,'Figure 7'!$C$43:$K$43)</c:f>
              <c:strCache>
                <c:ptCount val="2"/>
                <c:pt idx="0">
                  <c:v>Enfants de familles allocataires</c:v>
                </c:pt>
                <c:pt idx="1">
                  <c:v>Enfants de familles allocataires à bas revenus</c:v>
                </c:pt>
              </c:strCache>
            </c:strRef>
          </c:cat>
          <c:val>
            <c:numRef>
              <c:f>('Figure 7'!$G$40,'Figure 7'!$G$53)</c:f>
              <c:numCache>
                <c:formatCode>_-* #,##0.0\ _€_-;\-* #,##0.0\ _€_-;_-* "-"??\ _€_-;_-@_-</c:formatCode>
                <c:ptCount val="2"/>
                <c:pt idx="0">
                  <c:v>21.635982625376247</c:v>
                </c:pt>
                <c:pt idx="1">
                  <c:v>25.423337348411319</c:v>
                </c:pt>
              </c:numCache>
            </c:numRef>
          </c:val>
        </c:ser>
        <c:ser>
          <c:idx val="5"/>
          <c:order val="5"/>
          <c:tx>
            <c:strRef>
              <c:f>'Figure 7'!$H$31</c:f>
              <c:strCache>
                <c:ptCount val="1"/>
                <c:pt idx="0">
                  <c:v>Couples avec un chômeur et un incatif</c:v>
                </c:pt>
              </c:strCache>
            </c:strRef>
          </c:tx>
          <c:spPr>
            <a:solidFill>
              <a:schemeClr val="bg1">
                <a:lumMod val="50000"/>
              </a:schemeClr>
            </a:solidFill>
          </c:spPr>
          <c:invertIfNegative val="0"/>
          <c:dLbls>
            <c:txPr>
              <a:bodyPr/>
              <a:lstStyle/>
              <a:p>
                <a:pPr>
                  <a:defRPr sz="9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7'!$C$30:$K$30,'Figure 7'!$C$43:$K$43)</c:f>
              <c:strCache>
                <c:ptCount val="2"/>
                <c:pt idx="0">
                  <c:v>Enfants de familles allocataires</c:v>
                </c:pt>
                <c:pt idx="1">
                  <c:v>Enfants de familles allocataires à bas revenus</c:v>
                </c:pt>
              </c:strCache>
            </c:strRef>
          </c:cat>
          <c:val>
            <c:numRef>
              <c:f>('Figure 7'!$H$40,'Figure 7'!$H$53)</c:f>
              <c:numCache>
                <c:formatCode>_-* #,##0.0\ _€_-;\-* #,##0.0\ _€_-;_-* "-"??\ _€_-;_-@_-</c:formatCode>
                <c:ptCount val="2"/>
                <c:pt idx="0">
                  <c:v>2.815909328677952</c:v>
                </c:pt>
                <c:pt idx="1">
                  <c:v>7.2135456257089725</c:v>
                </c:pt>
              </c:numCache>
            </c:numRef>
          </c:val>
        </c:ser>
        <c:ser>
          <c:idx val="6"/>
          <c:order val="6"/>
          <c:tx>
            <c:strRef>
              <c:f>'Figure 7'!$I$31</c:f>
              <c:strCache>
                <c:ptCount val="1"/>
                <c:pt idx="0">
                  <c:v>Monoparents actifs</c:v>
                </c:pt>
              </c:strCache>
            </c:strRef>
          </c:tx>
          <c:spPr>
            <a:solidFill>
              <a:srgbClr val="92F2C4"/>
            </a:solidFill>
          </c:spPr>
          <c:invertIfNegative val="0"/>
          <c:dLbls>
            <c:txPr>
              <a:bodyPr/>
              <a:lstStyle/>
              <a:p>
                <a:pPr>
                  <a:defRPr sz="9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7'!$C$30:$K$30,'Figure 7'!$C$43:$K$43)</c:f>
              <c:strCache>
                <c:ptCount val="2"/>
                <c:pt idx="0">
                  <c:v>Enfants de familles allocataires</c:v>
                </c:pt>
                <c:pt idx="1">
                  <c:v>Enfants de familles allocataires à bas revenus</c:v>
                </c:pt>
              </c:strCache>
            </c:strRef>
          </c:cat>
          <c:val>
            <c:numRef>
              <c:f>('Figure 7'!$I$40,'Figure 7'!$I$53)</c:f>
              <c:numCache>
                <c:formatCode>_-* #,##0.0\ _€_-;\-* #,##0.0\ _€_-;_-* "-"??\ _€_-;_-@_-</c:formatCode>
                <c:ptCount val="2"/>
                <c:pt idx="0">
                  <c:v>13.904810125773556</c:v>
                </c:pt>
                <c:pt idx="1">
                  <c:v>16.978663563752029</c:v>
                </c:pt>
              </c:numCache>
            </c:numRef>
          </c:val>
        </c:ser>
        <c:ser>
          <c:idx val="7"/>
          <c:order val="7"/>
          <c:tx>
            <c:strRef>
              <c:f>'Figure 7'!$J$31</c:f>
              <c:strCache>
                <c:ptCount val="1"/>
                <c:pt idx="0">
                  <c:v>Monoparents chômeurs</c:v>
                </c:pt>
              </c:strCache>
            </c:strRef>
          </c:tx>
          <c:spPr>
            <a:solidFill>
              <a:srgbClr val="18CE77"/>
            </a:solidFill>
          </c:spPr>
          <c:invertIfNegative val="0"/>
          <c:dLbls>
            <c:txPr>
              <a:bodyPr/>
              <a:lstStyle/>
              <a:p>
                <a:pPr>
                  <a:defRPr sz="900" b="1">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7'!$C$30:$K$30,'Figure 7'!$C$43:$K$43)</c:f>
              <c:strCache>
                <c:ptCount val="2"/>
                <c:pt idx="0">
                  <c:v>Enfants de familles allocataires</c:v>
                </c:pt>
                <c:pt idx="1">
                  <c:v>Enfants de familles allocataires à bas revenus</c:v>
                </c:pt>
              </c:strCache>
            </c:strRef>
          </c:cat>
          <c:val>
            <c:numRef>
              <c:f>('Figure 7'!$J$40,'Figure 7'!$J$53)</c:f>
              <c:numCache>
                <c:formatCode>_-* #,##0.0\ _€_-;\-* #,##0.0\ _€_-;_-* "-"??\ _€_-;_-@_-</c:formatCode>
                <c:ptCount val="2"/>
                <c:pt idx="0">
                  <c:v>3.0354480338548009</c:v>
                </c:pt>
                <c:pt idx="1">
                  <c:v>8.1691244401305099</c:v>
                </c:pt>
              </c:numCache>
            </c:numRef>
          </c:val>
        </c:ser>
        <c:ser>
          <c:idx val="8"/>
          <c:order val="8"/>
          <c:tx>
            <c:strRef>
              <c:f>'Figure 7'!$K$31</c:f>
              <c:strCache>
                <c:ptCount val="1"/>
                <c:pt idx="0">
                  <c:v>Monoparents inactifs</c:v>
                </c:pt>
              </c:strCache>
            </c:strRef>
          </c:tx>
          <c:spPr>
            <a:solidFill>
              <a:srgbClr val="119757"/>
            </a:solidFill>
          </c:spPr>
          <c:invertIfNegative val="0"/>
          <c:dLbls>
            <c:txPr>
              <a:bodyPr/>
              <a:lstStyle/>
              <a:p>
                <a:pPr>
                  <a:defRPr sz="900" b="1">
                    <a:solidFill>
                      <a:schemeClr val="bg1"/>
                    </a:solidFill>
                    <a:latin typeface="Arial" pitchFamily="34" charset="0"/>
                    <a:cs typeface="Arial" pitchFamily="34" charset="0"/>
                  </a:defRPr>
                </a:pPr>
                <a:endParaRPr lang="fr-FR"/>
              </a:p>
            </c:txPr>
            <c:dLblPos val="ctr"/>
            <c:showLegendKey val="0"/>
            <c:showVal val="1"/>
            <c:showCatName val="0"/>
            <c:showSerName val="0"/>
            <c:showPercent val="0"/>
            <c:showBubbleSize val="0"/>
            <c:showLeaderLines val="0"/>
          </c:dLbls>
          <c:cat>
            <c:strRef>
              <c:f>('Figure 7'!$C$30:$K$30,'Figure 7'!$C$43:$K$43)</c:f>
              <c:strCache>
                <c:ptCount val="2"/>
                <c:pt idx="0">
                  <c:v>Enfants de familles allocataires</c:v>
                </c:pt>
                <c:pt idx="1">
                  <c:v>Enfants de familles allocataires à bas revenus</c:v>
                </c:pt>
              </c:strCache>
            </c:strRef>
          </c:cat>
          <c:val>
            <c:numRef>
              <c:f>('Figure 7'!$K$40,'Figure 7'!$K$53)</c:f>
              <c:numCache>
                <c:formatCode>_-* #,##0.0\ _€_-;\-* #,##0.0\ _€_-;_-* "-"??\ _€_-;_-@_-</c:formatCode>
                <c:ptCount val="2"/>
                <c:pt idx="0">
                  <c:v>5.7159525336395749</c:v>
                </c:pt>
                <c:pt idx="1">
                  <c:v>17.757510729613735</c:v>
                </c:pt>
              </c:numCache>
            </c:numRef>
          </c:val>
        </c:ser>
        <c:dLbls>
          <c:dLblPos val="ctr"/>
          <c:showLegendKey val="0"/>
          <c:showVal val="1"/>
          <c:showCatName val="0"/>
          <c:showSerName val="0"/>
          <c:showPercent val="0"/>
          <c:showBubbleSize val="0"/>
        </c:dLbls>
        <c:gapWidth val="150"/>
        <c:overlap val="100"/>
        <c:axId val="98662656"/>
        <c:axId val="98684928"/>
      </c:barChart>
      <c:catAx>
        <c:axId val="98662656"/>
        <c:scaling>
          <c:orientation val="minMax"/>
        </c:scaling>
        <c:delete val="0"/>
        <c:axPos val="b"/>
        <c:majorTickMark val="out"/>
        <c:minorTickMark val="none"/>
        <c:tickLblPos val="nextTo"/>
        <c:txPr>
          <a:bodyPr/>
          <a:lstStyle/>
          <a:p>
            <a:pPr>
              <a:defRPr sz="900" b="1">
                <a:latin typeface="Arial" pitchFamily="34" charset="0"/>
                <a:cs typeface="Arial" pitchFamily="34" charset="0"/>
              </a:defRPr>
            </a:pPr>
            <a:endParaRPr lang="fr-FR"/>
          </a:p>
        </c:txPr>
        <c:crossAx val="98684928"/>
        <c:crosses val="autoZero"/>
        <c:auto val="1"/>
        <c:lblAlgn val="ctr"/>
        <c:lblOffset val="100"/>
        <c:noMultiLvlLbl val="0"/>
      </c:catAx>
      <c:valAx>
        <c:axId val="98684928"/>
        <c:scaling>
          <c:orientation val="minMax"/>
        </c:scaling>
        <c:delete val="0"/>
        <c:axPos val="l"/>
        <c:majorGridlines>
          <c:spPr>
            <a:ln>
              <a:noFill/>
            </a:ln>
          </c:spPr>
        </c:majorGridlines>
        <c:numFmt formatCode="0%" sourceLinked="1"/>
        <c:majorTickMark val="out"/>
        <c:minorTickMark val="none"/>
        <c:tickLblPos val="nextTo"/>
        <c:txPr>
          <a:bodyPr/>
          <a:lstStyle/>
          <a:p>
            <a:pPr>
              <a:defRPr sz="800">
                <a:latin typeface="Arial" pitchFamily="34" charset="0"/>
                <a:cs typeface="Arial" pitchFamily="34" charset="0"/>
              </a:defRPr>
            </a:pPr>
            <a:endParaRPr lang="fr-FR"/>
          </a:p>
        </c:txPr>
        <c:crossAx val="98662656"/>
        <c:crosses val="autoZero"/>
        <c:crossBetween val="between"/>
      </c:valAx>
    </c:plotArea>
    <c:legend>
      <c:legendPos val="r"/>
      <c:layout>
        <c:manualLayout>
          <c:xMode val="edge"/>
          <c:yMode val="edge"/>
          <c:x val="0.38739920622275748"/>
          <c:y val="4.0006981224533632E-2"/>
          <c:w val="0.27239631240229856"/>
          <c:h val="0.81499889240187684"/>
        </c:manualLayout>
      </c:layout>
      <c:overlay val="1"/>
      <c:txPr>
        <a:bodyPr/>
        <a:lstStyle/>
        <a:p>
          <a:pPr>
            <a:defRPr sz="900">
              <a:latin typeface="Arial" pitchFamily="34" charset="0"/>
              <a:cs typeface="Arial"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085368361212913"/>
          <c:y val="4.8404823712196073E-2"/>
          <c:w val="0.70589998830791312"/>
          <c:h val="0.76584746902021983"/>
        </c:manualLayout>
      </c:layout>
      <c:barChart>
        <c:barDir val="bar"/>
        <c:grouping val="percentStacked"/>
        <c:varyColors val="0"/>
        <c:ser>
          <c:idx val="0"/>
          <c:order val="0"/>
          <c:tx>
            <c:strRef>
              <c:f>'Figure 8'!$C$27</c:f>
              <c:strCache>
                <c:ptCount val="1"/>
                <c:pt idx="0">
                  <c:v>Etudiant ou scolarisé</c:v>
                </c:pt>
              </c:strCache>
            </c:strRef>
          </c:tx>
          <c:spPr>
            <a:solidFill>
              <a:srgbClr val="B0E0FF"/>
            </a:solidFill>
          </c:spPr>
          <c:invertIfNegative val="0"/>
          <c:dPt>
            <c:idx val="0"/>
            <c:invertIfNegative val="0"/>
            <c:bubble3D val="0"/>
          </c:dPt>
          <c:dPt>
            <c:idx val="1"/>
            <c:invertIfNegative val="0"/>
            <c:bubble3D val="0"/>
          </c:dPt>
          <c:dLbls>
            <c:txPr>
              <a:bodyPr/>
              <a:lstStyle/>
              <a:p>
                <a:pPr>
                  <a:defRPr sz="900" b="1">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8'!$C$26:$F$26,'Figure 8'!$C$39:$F$39)</c:f>
              <c:strCache>
                <c:ptCount val="2"/>
                <c:pt idx="0">
                  <c:v>Enfants de 16-17 ans de familles allocataires</c:v>
                </c:pt>
                <c:pt idx="1">
                  <c:v>Enfants de 16-17 ans de familles allocataires à bas revenus</c:v>
                </c:pt>
              </c:strCache>
            </c:strRef>
          </c:cat>
          <c:val>
            <c:numRef>
              <c:f>('Figure 8'!$C$36,'Figure 8'!$C$49)</c:f>
              <c:numCache>
                <c:formatCode>_-* #,##0.0\ _€_-;\-* #,##0.0\ _€_-;_-* "-"??\ _€_-;_-@_-</c:formatCode>
                <c:ptCount val="2"/>
                <c:pt idx="0">
                  <c:v>90.104318302957552</c:v>
                </c:pt>
                <c:pt idx="1">
                  <c:v>83.829542182551108</c:v>
                </c:pt>
              </c:numCache>
            </c:numRef>
          </c:val>
        </c:ser>
        <c:ser>
          <c:idx val="3"/>
          <c:order val="1"/>
          <c:tx>
            <c:strRef>
              <c:f>'Figure 8'!$F$27</c:f>
              <c:strCache>
                <c:ptCount val="1"/>
                <c:pt idx="0">
                  <c:v>Sans activité</c:v>
                </c:pt>
              </c:strCache>
            </c:strRef>
          </c:tx>
          <c:spPr>
            <a:solidFill>
              <a:srgbClr val="90B0FF"/>
            </a:solidFill>
          </c:spPr>
          <c:invertIfNegative val="0"/>
          <c:dLbls>
            <c:txPr>
              <a:bodyPr/>
              <a:lstStyle/>
              <a:p>
                <a:pPr>
                  <a:defRPr sz="900" b="1">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8'!$C$26:$F$26,'Figure 8'!$C$39:$F$39)</c:f>
              <c:strCache>
                <c:ptCount val="2"/>
                <c:pt idx="0">
                  <c:v>Enfants de 16-17 ans de familles allocataires</c:v>
                </c:pt>
                <c:pt idx="1">
                  <c:v>Enfants de 16-17 ans de familles allocataires à bas revenus</c:v>
                </c:pt>
              </c:strCache>
            </c:strRef>
          </c:cat>
          <c:val>
            <c:numRef>
              <c:f>('Figure 8'!$F$36,'Figure 8'!$F$49)</c:f>
              <c:numCache>
                <c:formatCode>_-* #,##0.0\ _€_-;\-* #,##0.0\ _€_-;_-* "-"??\ _€_-;_-@_-</c:formatCode>
                <c:ptCount val="2"/>
                <c:pt idx="0">
                  <c:v>6.3768985796765199</c:v>
                </c:pt>
                <c:pt idx="1">
                  <c:v>12.497840483731643</c:v>
                </c:pt>
              </c:numCache>
            </c:numRef>
          </c:val>
        </c:ser>
        <c:ser>
          <c:idx val="1"/>
          <c:order val="2"/>
          <c:tx>
            <c:strRef>
              <c:f>'Figure 8'!$D$27</c:f>
              <c:strCache>
                <c:ptCount val="1"/>
                <c:pt idx="0">
                  <c:v>Salarié ou apprenti</c:v>
                </c:pt>
              </c:strCache>
            </c:strRef>
          </c:tx>
          <c:spPr>
            <a:solidFill>
              <a:srgbClr val="4050FF"/>
            </a:solidFill>
          </c:spPr>
          <c:invertIfNegative val="0"/>
          <c:dLbls>
            <c:dLbl>
              <c:idx val="0"/>
              <c:layout>
                <c:manualLayout>
                  <c:x val="3.5160493827160492E-3"/>
                  <c:y val="-9.1305287871836976E-2"/>
                </c:manualLayout>
              </c:layou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dLbl>
            <c:dLbl>
              <c:idx val="1"/>
              <c:layout>
                <c:manualLayout>
                  <c:x val="-4.6841255954116843E-3"/>
                  <c:y val="-0.11375549361832467"/>
                </c:manualLayout>
              </c:layou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dLbl>
            <c:txPr>
              <a:bodyPr/>
              <a:lstStyle/>
              <a:p>
                <a:pPr>
                  <a:defRPr sz="900">
                    <a:solidFill>
                      <a:schemeClr val="bg1"/>
                    </a:solidFill>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8'!$C$26:$F$26,'Figure 8'!$C$39:$F$39)</c:f>
              <c:strCache>
                <c:ptCount val="2"/>
                <c:pt idx="0">
                  <c:v>Enfants de 16-17 ans de familles allocataires</c:v>
                </c:pt>
                <c:pt idx="1">
                  <c:v>Enfants de 16-17 ans de familles allocataires à bas revenus</c:v>
                </c:pt>
              </c:strCache>
            </c:strRef>
          </c:cat>
          <c:val>
            <c:numRef>
              <c:f>('Figure 8'!$D$36,'Figure 8'!$D$49)</c:f>
              <c:numCache>
                <c:formatCode>_-* #,##0.0\ _€_-;\-* #,##0.0\ _€_-;_-* "-"??\ _€_-;_-@_-</c:formatCode>
                <c:ptCount val="2"/>
                <c:pt idx="0">
                  <c:v>0.69650047702444251</c:v>
                </c:pt>
                <c:pt idx="1">
                  <c:v>1.0207313561762166</c:v>
                </c:pt>
              </c:numCache>
            </c:numRef>
          </c:val>
        </c:ser>
        <c:ser>
          <c:idx val="2"/>
          <c:order val="3"/>
          <c:tx>
            <c:strRef>
              <c:f>'Figure 8'!$E$27</c:f>
              <c:strCache>
                <c:ptCount val="1"/>
                <c:pt idx="0">
                  <c:v>Infirme</c:v>
                </c:pt>
              </c:strCache>
            </c:strRef>
          </c:tx>
          <c:spPr>
            <a:solidFill>
              <a:srgbClr val="0000BE"/>
            </a:solidFill>
          </c:spPr>
          <c:invertIfNegative val="0"/>
          <c:dLbls>
            <c:dLbl>
              <c:idx val="0"/>
              <c:layout>
                <c:manualLayout>
                  <c:x val="-1.5520948770292602E-3"/>
                  <c:y val="1.8705675110426832E-2"/>
                </c:manualLayout>
              </c:layout>
              <c:dLblPos val="ctr"/>
              <c:showLegendKey val="0"/>
              <c:showVal val="1"/>
              <c:showCatName val="0"/>
              <c:showSerName val="0"/>
              <c:showPercent val="0"/>
              <c:showBubbleSize val="0"/>
            </c:dLbl>
            <c:dLbl>
              <c:idx val="1"/>
              <c:layout>
                <c:manualLayout>
                  <c:x val="-7.9727811801302611E-4"/>
                  <c:y val="5.0563464025202383E-3"/>
                </c:manualLayout>
              </c:layout>
              <c:dLblPos val="ctr"/>
              <c:showLegendKey val="0"/>
              <c:showVal val="1"/>
              <c:showCatName val="0"/>
              <c:showSerName val="0"/>
              <c:showPercent val="0"/>
              <c:showBubbleSize val="0"/>
            </c:dLbl>
            <c:txPr>
              <a:bodyPr/>
              <a:lstStyle/>
              <a:p>
                <a:pPr>
                  <a:defRPr sz="900" b="1">
                    <a:solidFill>
                      <a:schemeClr val="bg1"/>
                    </a:solidFill>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dLbls>
          <c:cat>
            <c:strRef>
              <c:f>('Figure 8'!$C$26:$F$26,'Figure 8'!$C$39:$F$39)</c:f>
              <c:strCache>
                <c:ptCount val="2"/>
                <c:pt idx="0">
                  <c:v>Enfants de 16-17 ans de familles allocataires</c:v>
                </c:pt>
                <c:pt idx="1">
                  <c:v>Enfants de 16-17 ans de familles allocataires à bas revenus</c:v>
                </c:pt>
              </c:strCache>
            </c:strRef>
          </c:cat>
          <c:val>
            <c:numRef>
              <c:f>('Figure 8'!$E$36,'Figure 8'!$E$49)</c:f>
              <c:numCache>
                <c:formatCode>_-* #,##0.0\ _€_-;\-* #,##0.0\ _€_-;_-* "-"??\ _€_-;_-@_-</c:formatCode>
                <c:ptCount val="2"/>
                <c:pt idx="0">
                  <c:v>2.8222826403414869</c:v>
                </c:pt>
                <c:pt idx="1">
                  <c:v>2.6518859775410308</c:v>
                </c:pt>
              </c:numCache>
            </c:numRef>
          </c:val>
        </c:ser>
        <c:dLbls>
          <c:dLblPos val="ctr"/>
          <c:showLegendKey val="0"/>
          <c:showVal val="1"/>
          <c:showCatName val="0"/>
          <c:showSerName val="0"/>
          <c:showPercent val="0"/>
          <c:showBubbleSize val="0"/>
        </c:dLbls>
        <c:gapWidth val="150"/>
        <c:overlap val="100"/>
        <c:axId val="98466816"/>
        <c:axId val="98484992"/>
      </c:barChart>
      <c:catAx>
        <c:axId val="98466816"/>
        <c:scaling>
          <c:orientation val="minMax"/>
        </c:scaling>
        <c:delete val="0"/>
        <c:axPos val="l"/>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fr-FR"/>
          </a:p>
        </c:txPr>
        <c:crossAx val="98484992"/>
        <c:crosses val="autoZero"/>
        <c:auto val="1"/>
        <c:lblAlgn val="ctr"/>
        <c:lblOffset val="100"/>
        <c:noMultiLvlLbl val="0"/>
      </c:catAx>
      <c:valAx>
        <c:axId val="98484992"/>
        <c:scaling>
          <c:orientation val="minMax"/>
          <c:min val="0"/>
        </c:scaling>
        <c:delete val="0"/>
        <c:axPos val="b"/>
        <c:majorGridlines>
          <c:spPr>
            <a:ln>
              <a:noFill/>
            </a:ln>
          </c:spPr>
        </c:majorGridlines>
        <c:numFmt formatCode="0%" sourceLinked="1"/>
        <c:majorTickMark val="out"/>
        <c:minorTickMark val="none"/>
        <c:tickLblPos val="nextTo"/>
        <c:txPr>
          <a:bodyPr/>
          <a:lstStyle/>
          <a:p>
            <a:pPr>
              <a:defRPr sz="800">
                <a:latin typeface="Arial" pitchFamily="34" charset="0"/>
                <a:cs typeface="Arial" pitchFamily="34" charset="0"/>
              </a:defRPr>
            </a:pPr>
            <a:endParaRPr lang="fr-FR"/>
          </a:p>
        </c:txPr>
        <c:crossAx val="98466816"/>
        <c:crosses val="autoZero"/>
        <c:crossBetween val="between"/>
      </c:valAx>
    </c:plotArea>
    <c:legend>
      <c:legendPos val="b"/>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'Figure 9'!$C$28</c:f>
              <c:strCache>
                <c:ptCount val="1"/>
                <c:pt idx="0">
                  <c:v>Accession à la propriété</c:v>
                </c:pt>
              </c:strCache>
            </c:strRef>
          </c:tx>
          <c:spPr>
            <a:solidFill>
              <a:srgbClr val="B0E0FF"/>
            </a:solidFill>
          </c:spPr>
          <c:invertIfNegative val="0"/>
          <c:dLbls>
            <c:txPr>
              <a:bodyPr/>
              <a:lstStyle/>
              <a:p>
                <a:pPr>
                  <a:defRPr b="1"/>
                </a:pPr>
                <a:endParaRPr lang="fr-FR"/>
              </a:p>
            </c:txPr>
            <c:dLblPos val="ctr"/>
            <c:showLegendKey val="0"/>
            <c:showVal val="1"/>
            <c:showCatName val="0"/>
            <c:showSerName val="0"/>
            <c:showPercent val="0"/>
            <c:showBubbleSize val="0"/>
            <c:showLeaderLines val="0"/>
          </c:dLbls>
          <c:cat>
            <c:strRef>
              <c:f>('Figure 9'!$C$27,'Figure 9'!$C$40)</c:f>
              <c:strCache>
                <c:ptCount val="2"/>
                <c:pt idx="0">
                  <c:v>Enfants de familles allocataires</c:v>
                </c:pt>
                <c:pt idx="1">
                  <c:v>Enfants de familles allocataires à bas revenus</c:v>
                </c:pt>
              </c:strCache>
            </c:strRef>
          </c:cat>
          <c:val>
            <c:numRef>
              <c:f>('Figure 9'!$C$37,'Figure 9'!$C$50)</c:f>
              <c:numCache>
                <c:formatCode>0.0</c:formatCode>
                <c:ptCount val="2"/>
                <c:pt idx="0">
                  <c:v>10.355912676601813</c:v>
                </c:pt>
                <c:pt idx="1">
                  <c:v>7.0405667877665623</c:v>
                </c:pt>
              </c:numCache>
            </c:numRef>
          </c:val>
        </c:ser>
        <c:ser>
          <c:idx val="2"/>
          <c:order val="1"/>
          <c:tx>
            <c:strRef>
              <c:f>'Figure 9'!$E$28</c:f>
              <c:strCache>
                <c:ptCount val="1"/>
                <c:pt idx="0">
                  <c:v>Location dans le secteur privé</c:v>
                </c:pt>
              </c:strCache>
            </c:strRef>
          </c:tx>
          <c:spPr>
            <a:solidFill>
              <a:srgbClr val="90B0FF"/>
            </a:solidFill>
          </c:spPr>
          <c:invertIfNegative val="0"/>
          <c:dLbls>
            <c:txPr>
              <a:bodyPr/>
              <a:lstStyle/>
              <a:p>
                <a:pPr>
                  <a:defRPr b="1"/>
                </a:pPr>
                <a:endParaRPr lang="fr-FR"/>
              </a:p>
            </c:txPr>
            <c:dLblPos val="ctr"/>
            <c:showLegendKey val="0"/>
            <c:showVal val="1"/>
            <c:showCatName val="0"/>
            <c:showSerName val="0"/>
            <c:showPercent val="0"/>
            <c:showBubbleSize val="0"/>
            <c:showLeaderLines val="0"/>
          </c:dLbls>
          <c:cat>
            <c:strRef>
              <c:f>('Figure 9'!$C$27,'Figure 9'!$C$40)</c:f>
              <c:strCache>
                <c:ptCount val="2"/>
                <c:pt idx="0">
                  <c:v>Enfants de familles allocataires</c:v>
                </c:pt>
                <c:pt idx="1">
                  <c:v>Enfants de familles allocataires à bas revenus</c:v>
                </c:pt>
              </c:strCache>
            </c:strRef>
          </c:cat>
          <c:val>
            <c:numRef>
              <c:f>('Figure 9'!$E$37,'Figure 9'!$E$50)</c:f>
              <c:numCache>
                <c:formatCode>0.0</c:formatCode>
                <c:ptCount val="2"/>
                <c:pt idx="0">
                  <c:v>24.665476118290698</c:v>
                </c:pt>
                <c:pt idx="1">
                  <c:v>28.054384252317167</c:v>
                </c:pt>
              </c:numCache>
            </c:numRef>
          </c:val>
        </c:ser>
        <c:ser>
          <c:idx val="3"/>
          <c:order val="2"/>
          <c:tx>
            <c:strRef>
              <c:f>'Figure 9'!$F$28</c:f>
              <c:strCache>
                <c:ptCount val="1"/>
                <c:pt idx="0">
                  <c:v>Location dans le secteur social*</c:v>
                </c:pt>
              </c:strCache>
            </c:strRef>
          </c:tx>
          <c:spPr>
            <a:solidFill>
              <a:srgbClr val="4050FF"/>
            </a:solidFill>
          </c:spPr>
          <c:invertIfNegative val="0"/>
          <c:dLbls>
            <c:txPr>
              <a:bodyPr/>
              <a:lstStyle/>
              <a:p>
                <a:pPr>
                  <a:defRPr b="1">
                    <a:solidFill>
                      <a:schemeClr val="bg1"/>
                    </a:solidFill>
                  </a:defRPr>
                </a:pPr>
                <a:endParaRPr lang="fr-FR"/>
              </a:p>
            </c:txPr>
            <c:dLblPos val="ctr"/>
            <c:showLegendKey val="0"/>
            <c:showVal val="1"/>
            <c:showCatName val="0"/>
            <c:showSerName val="0"/>
            <c:showPercent val="0"/>
            <c:showBubbleSize val="0"/>
            <c:showLeaderLines val="0"/>
          </c:dLbls>
          <c:cat>
            <c:strRef>
              <c:f>('Figure 9'!$C$27,'Figure 9'!$C$40)</c:f>
              <c:strCache>
                <c:ptCount val="2"/>
                <c:pt idx="0">
                  <c:v>Enfants de familles allocataires</c:v>
                </c:pt>
                <c:pt idx="1">
                  <c:v>Enfants de familles allocataires à bas revenus</c:v>
                </c:pt>
              </c:strCache>
            </c:strRef>
          </c:cat>
          <c:val>
            <c:numRef>
              <c:f>('Figure 9'!$G$37,'Figure 9'!$G$50)</c:f>
              <c:numCache>
                <c:formatCode>0.0</c:formatCode>
                <c:ptCount val="2"/>
                <c:pt idx="0">
                  <c:v>64.978611205107498</c:v>
                </c:pt>
                <c:pt idx="1">
                  <c:v>64.905048959916272</c:v>
                </c:pt>
              </c:numCache>
            </c:numRef>
          </c:val>
        </c:ser>
        <c:dLbls>
          <c:dLblPos val="ctr"/>
          <c:showLegendKey val="0"/>
          <c:showVal val="1"/>
          <c:showCatName val="0"/>
          <c:showSerName val="0"/>
          <c:showPercent val="0"/>
          <c:showBubbleSize val="0"/>
        </c:dLbls>
        <c:gapWidth val="150"/>
        <c:overlap val="100"/>
        <c:axId val="98507776"/>
        <c:axId val="98521856"/>
      </c:barChart>
      <c:catAx>
        <c:axId val="98507776"/>
        <c:scaling>
          <c:orientation val="minMax"/>
        </c:scaling>
        <c:delete val="0"/>
        <c:axPos val="l"/>
        <c:majorTickMark val="out"/>
        <c:minorTickMark val="none"/>
        <c:tickLblPos val="nextTo"/>
        <c:txPr>
          <a:bodyPr/>
          <a:lstStyle/>
          <a:p>
            <a:pPr>
              <a:defRPr b="1">
                <a:latin typeface="Arial" pitchFamily="34" charset="0"/>
                <a:cs typeface="Arial" pitchFamily="34" charset="0"/>
              </a:defRPr>
            </a:pPr>
            <a:endParaRPr lang="fr-FR"/>
          </a:p>
        </c:txPr>
        <c:crossAx val="98521856"/>
        <c:crosses val="autoZero"/>
        <c:auto val="1"/>
        <c:lblAlgn val="ctr"/>
        <c:lblOffset val="100"/>
        <c:noMultiLvlLbl val="0"/>
      </c:catAx>
      <c:valAx>
        <c:axId val="98521856"/>
        <c:scaling>
          <c:orientation val="minMax"/>
        </c:scaling>
        <c:delete val="0"/>
        <c:axPos val="b"/>
        <c:majorGridlines>
          <c:spPr>
            <a:ln>
              <a:noFill/>
            </a:ln>
          </c:spPr>
        </c:majorGridlines>
        <c:numFmt formatCode="0%" sourceLinked="1"/>
        <c:majorTickMark val="out"/>
        <c:minorTickMark val="none"/>
        <c:tickLblPos val="nextTo"/>
        <c:txPr>
          <a:bodyPr/>
          <a:lstStyle/>
          <a:p>
            <a:pPr>
              <a:defRPr sz="800">
                <a:latin typeface="Arial" pitchFamily="34" charset="0"/>
                <a:cs typeface="Arial" pitchFamily="34" charset="0"/>
              </a:defRPr>
            </a:pPr>
            <a:endParaRPr lang="fr-FR"/>
          </a:p>
        </c:txPr>
        <c:crossAx val="98507776"/>
        <c:crosses val="autoZero"/>
        <c:crossBetween val="between"/>
      </c:valAx>
    </c:plotArea>
    <c:legend>
      <c:legendPos val="b"/>
      <c:overlay val="0"/>
      <c:txPr>
        <a:bodyPr/>
        <a:lstStyle/>
        <a:p>
          <a:pPr>
            <a:defRPr>
              <a:latin typeface="Arial" pitchFamily="34" charset="0"/>
              <a:cs typeface="Arial" pitchFamily="34" charset="0"/>
            </a:defRPr>
          </a:pPr>
          <a:endParaRPr lang="fr-FR"/>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528638</xdr:colOff>
      <xdr:row>22</xdr:row>
      <xdr:rowOff>9527</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xdr:row>
      <xdr:rowOff>38100</xdr:rowOff>
    </xdr:from>
    <xdr:to>
      <xdr:col>7</xdr:col>
      <xdr:colOff>590550</xdr:colOff>
      <xdr:row>20</xdr:row>
      <xdr:rowOff>171451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xdr:row>
      <xdr:rowOff>9525</xdr:rowOff>
    </xdr:from>
    <xdr:to>
      <xdr:col>7</xdr:col>
      <xdr:colOff>504824</xdr:colOff>
      <xdr:row>24</xdr:row>
      <xdr:rowOff>152400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23812</xdr:colOff>
      <xdr:row>2</xdr:row>
      <xdr:rowOff>190499</xdr:rowOff>
    </xdr:from>
    <xdr:to>
      <xdr:col>9</xdr:col>
      <xdr:colOff>152400</xdr:colOff>
      <xdr:row>24</xdr:row>
      <xdr:rowOff>66675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14286</xdr:colOff>
      <xdr:row>23</xdr:row>
      <xdr:rowOff>161925</xdr:rowOff>
    </xdr:from>
    <xdr:to>
      <xdr:col>7</xdr:col>
      <xdr:colOff>190499</xdr:colOff>
      <xdr:row>41</xdr:row>
      <xdr:rowOff>161925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409575</xdr:colOff>
      <xdr:row>17</xdr:row>
      <xdr:rowOff>9526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742950</xdr:colOff>
      <xdr:row>3</xdr:row>
      <xdr:rowOff>28575</xdr:rowOff>
    </xdr:from>
    <xdr:to>
      <xdr:col>10</xdr:col>
      <xdr:colOff>733424</xdr:colOff>
      <xdr:row>22</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3</xdr:row>
      <xdr:rowOff>9524</xdr:rowOff>
    </xdr:from>
    <xdr:to>
      <xdr:col>8</xdr:col>
      <xdr:colOff>628650</xdr:colOff>
      <xdr:row>18</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0</xdr:rowOff>
    </xdr:from>
    <xdr:to>
      <xdr:col>9</xdr:col>
      <xdr:colOff>423862</xdr:colOff>
      <xdr:row>17</xdr:row>
      <xdr:rowOff>161925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1"/>
  <sheetViews>
    <sheetView showGridLines="0" workbookViewId="0">
      <selection activeCell="D29" sqref="D29"/>
    </sheetView>
  </sheetViews>
  <sheetFormatPr baseColWidth="10" defaultRowHeight="15" x14ac:dyDescent="0.25"/>
  <cols>
    <col min="1" max="1" width="6.42578125" customWidth="1"/>
    <col min="2" max="2" width="15.140625" customWidth="1"/>
  </cols>
  <sheetData>
    <row r="2" spans="1:11" x14ac:dyDescent="0.25">
      <c r="B2" s="15" t="s">
        <v>210</v>
      </c>
      <c r="I2" s="15" t="s">
        <v>211</v>
      </c>
    </row>
    <row r="4" spans="1:11" s="14" customFormat="1" ht="12.75" x14ac:dyDescent="0.2">
      <c r="B4" s="146" t="s">
        <v>25</v>
      </c>
      <c r="C4" s="164">
        <v>92.4</v>
      </c>
      <c r="D4" s="15"/>
      <c r="E4" s="1"/>
      <c r="I4" s="146" t="s">
        <v>33</v>
      </c>
      <c r="J4" s="164">
        <v>59.8</v>
      </c>
    </row>
    <row r="5" spans="1:11" s="14" customFormat="1" ht="12.75" x14ac:dyDescent="0.2">
      <c r="A5" s="15"/>
      <c r="B5" s="145" t="s">
        <v>26</v>
      </c>
      <c r="C5" s="165">
        <v>90.3</v>
      </c>
      <c r="D5" s="15"/>
      <c r="E5" s="1"/>
      <c r="I5" s="145" t="s">
        <v>34</v>
      </c>
      <c r="J5" s="165" t="s">
        <v>35</v>
      </c>
    </row>
    <row r="6" spans="1:11" x14ac:dyDescent="0.25">
      <c r="B6" s="145" t="s">
        <v>27</v>
      </c>
      <c r="C6" s="165">
        <v>96.7</v>
      </c>
      <c r="D6" s="13"/>
      <c r="E6" s="13"/>
      <c r="F6" s="13"/>
      <c r="G6" s="13"/>
      <c r="H6" s="13"/>
      <c r="I6" s="145" t="s">
        <v>36</v>
      </c>
      <c r="J6" s="165" t="s">
        <v>37</v>
      </c>
    </row>
    <row r="7" spans="1:11" x14ac:dyDescent="0.25">
      <c r="B7" s="145" t="s">
        <v>28</v>
      </c>
      <c r="C7" s="165">
        <v>87.4</v>
      </c>
      <c r="D7" s="13"/>
      <c r="E7" s="13"/>
      <c r="F7" s="13"/>
      <c r="G7" s="13"/>
      <c r="H7" s="13"/>
      <c r="I7" s="145" t="s">
        <v>38</v>
      </c>
      <c r="J7" s="165" t="s">
        <v>39</v>
      </c>
    </row>
    <row r="8" spans="1:11" x14ac:dyDescent="0.25">
      <c r="B8" s="148" t="s">
        <v>29</v>
      </c>
      <c r="C8" s="166">
        <v>92.4</v>
      </c>
      <c r="D8" s="13"/>
      <c r="E8" s="13"/>
      <c r="F8" s="13"/>
      <c r="G8" s="13"/>
      <c r="H8" s="13"/>
      <c r="I8" s="145" t="s">
        <v>40</v>
      </c>
      <c r="J8" s="165">
        <v>94.3</v>
      </c>
    </row>
    <row r="9" spans="1:11" x14ac:dyDescent="0.25">
      <c r="C9" s="13"/>
      <c r="D9" s="13"/>
      <c r="E9" s="13"/>
      <c r="F9" s="13"/>
      <c r="G9" s="13"/>
      <c r="H9" s="13"/>
      <c r="I9" s="148" t="s">
        <v>29</v>
      </c>
      <c r="J9" s="166">
        <v>92.4</v>
      </c>
    </row>
    <row r="10" spans="1:11" x14ac:dyDescent="0.25">
      <c r="C10" s="13"/>
      <c r="D10" s="13"/>
      <c r="E10" s="13"/>
      <c r="F10" s="13"/>
      <c r="G10" s="13"/>
      <c r="H10" s="13"/>
      <c r="I10" s="13"/>
      <c r="J10" s="17"/>
      <c r="K10" s="19"/>
    </row>
    <row r="11" spans="1:11" x14ac:dyDescent="0.25">
      <c r="B11" s="168" t="s">
        <v>41</v>
      </c>
      <c r="C11" s="13"/>
      <c r="D11" s="13"/>
      <c r="E11" s="13"/>
      <c r="F11" s="13"/>
      <c r="G11" s="13"/>
      <c r="H11" s="13"/>
      <c r="I11" s="13"/>
      <c r="J11" s="13"/>
      <c r="K11" s="13"/>
    </row>
    <row r="12" spans="1:11" x14ac:dyDescent="0.25">
      <c r="B12" s="8" t="s">
        <v>42</v>
      </c>
      <c r="C12" s="13"/>
      <c r="D12" s="13"/>
      <c r="E12" s="13"/>
      <c r="F12" s="13"/>
      <c r="G12" s="13"/>
      <c r="H12" s="13"/>
      <c r="I12" s="13"/>
      <c r="J12" s="13"/>
      <c r="K12" s="13"/>
    </row>
    <row r="13" spans="1:11" x14ac:dyDescent="0.25">
      <c r="C13" s="13"/>
      <c r="D13" s="13"/>
      <c r="E13" s="13"/>
      <c r="F13" s="13"/>
      <c r="G13" s="13"/>
      <c r="H13" s="13"/>
      <c r="I13" s="13"/>
      <c r="J13" s="13"/>
      <c r="K13" s="13"/>
    </row>
    <row r="14" spans="1:11" x14ac:dyDescent="0.25">
      <c r="A14" s="13"/>
      <c r="B14" s="13"/>
      <c r="C14" s="13"/>
      <c r="D14" s="13"/>
      <c r="E14" s="13"/>
      <c r="F14" s="13"/>
      <c r="G14" s="13"/>
      <c r="H14" s="13"/>
      <c r="I14" s="13"/>
      <c r="J14" s="13"/>
      <c r="K14" s="13"/>
    </row>
    <row r="15" spans="1:11" x14ac:dyDescent="0.25">
      <c r="A15" s="13"/>
      <c r="C15" s="13"/>
      <c r="D15" s="13"/>
      <c r="E15" s="13"/>
      <c r="F15" s="13"/>
      <c r="G15" s="13"/>
      <c r="H15" s="13"/>
      <c r="I15" s="13"/>
      <c r="J15" s="13"/>
      <c r="K15" s="13"/>
    </row>
    <row r="16" spans="1:11" x14ac:dyDescent="0.25">
      <c r="A16" s="13"/>
      <c r="B16" s="13"/>
      <c r="C16" s="13"/>
      <c r="D16" s="13"/>
      <c r="E16" s="13"/>
      <c r="F16" s="13"/>
      <c r="G16" s="13"/>
      <c r="H16" s="13"/>
      <c r="I16" s="13"/>
      <c r="J16" s="13"/>
      <c r="K16" s="13"/>
    </row>
    <row r="17" spans="1:11" x14ac:dyDescent="0.25">
      <c r="A17" s="13"/>
      <c r="D17" s="13"/>
      <c r="E17" s="13"/>
      <c r="F17" s="13"/>
      <c r="G17" s="13"/>
      <c r="H17" s="13"/>
      <c r="I17" s="13"/>
      <c r="J17" s="13"/>
      <c r="K17" s="13"/>
    </row>
    <row r="21" spans="1:11" x14ac:dyDescent="0.25">
      <c r="D21" s="15"/>
    </row>
    <row r="22" spans="1:11" x14ac:dyDescent="0.25">
      <c r="A22" s="15"/>
      <c r="D22" s="15"/>
    </row>
    <row r="24" spans="1:11" x14ac:dyDescent="0.25">
      <c r="B24" s="8"/>
    </row>
    <row r="25" spans="1:11" x14ac:dyDescent="0.25">
      <c r="B25" s="8"/>
      <c r="C25" s="16"/>
    </row>
    <row r="26" spans="1:11" x14ac:dyDescent="0.25">
      <c r="C26" s="16"/>
    </row>
    <row r="27" spans="1:11" x14ac:dyDescent="0.25">
      <c r="C27" s="16"/>
    </row>
    <row r="28" spans="1:11" x14ac:dyDescent="0.25">
      <c r="C28" s="16"/>
    </row>
    <row r="29" spans="1:11" x14ac:dyDescent="0.25">
      <c r="C29" s="16"/>
    </row>
    <row r="30" spans="1:11" x14ac:dyDescent="0.25">
      <c r="C30" s="16"/>
    </row>
    <row r="31" spans="1:11" x14ac:dyDescent="0.25">
      <c r="A31" s="13"/>
      <c r="B31" s="13"/>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3"/>
  <sheetViews>
    <sheetView showGridLines="0" topLeftCell="A13" workbookViewId="0">
      <selection activeCell="M28" sqref="M28"/>
    </sheetView>
  </sheetViews>
  <sheetFormatPr baseColWidth="10" defaultRowHeight="15" x14ac:dyDescent="0.25"/>
  <cols>
    <col min="1" max="1" width="6.7109375" customWidth="1"/>
  </cols>
  <sheetData>
    <row r="2" spans="2:2" x14ac:dyDescent="0.25">
      <c r="B2" s="15" t="s">
        <v>125</v>
      </c>
    </row>
    <row r="24" spans="2:12" x14ac:dyDescent="0.25">
      <c r="B24" s="168" t="s">
        <v>199</v>
      </c>
    </row>
    <row r="25" spans="2:12" x14ac:dyDescent="0.25">
      <c r="B25" s="168" t="s">
        <v>126</v>
      </c>
    </row>
    <row r="26" spans="2:12" x14ac:dyDescent="0.25">
      <c r="B26" s="168" t="s">
        <v>71</v>
      </c>
    </row>
    <row r="29" spans="2:12" x14ac:dyDescent="0.25">
      <c r="B29" s="106"/>
      <c r="C29" s="106"/>
      <c r="D29" s="106"/>
      <c r="E29" s="106"/>
      <c r="F29" s="106"/>
      <c r="G29" s="106"/>
      <c r="H29" s="106"/>
      <c r="I29" s="106"/>
      <c r="J29" s="107"/>
      <c r="K29" s="106"/>
      <c r="L29" s="106"/>
    </row>
    <row r="30" spans="2:12" ht="20.25" customHeight="1" x14ac:dyDescent="0.25">
      <c r="B30" s="253"/>
      <c r="C30" s="255" t="s">
        <v>92</v>
      </c>
      <c r="D30" s="255"/>
      <c r="E30" s="255"/>
      <c r="F30" s="255"/>
      <c r="G30" s="255"/>
      <c r="H30" s="255"/>
      <c r="I30" s="255"/>
      <c r="J30" s="255"/>
      <c r="K30" s="255"/>
    </row>
    <row r="31" spans="2:12" ht="48" x14ac:dyDescent="0.25">
      <c r="B31" s="254"/>
      <c r="C31" s="43" t="s">
        <v>108</v>
      </c>
      <c r="D31" s="43" t="s">
        <v>109</v>
      </c>
      <c r="E31" s="43" t="s">
        <v>110</v>
      </c>
      <c r="F31" s="43" t="s">
        <v>111</v>
      </c>
      <c r="G31" s="43" t="s">
        <v>112</v>
      </c>
      <c r="H31" s="43" t="s">
        <v>113</v>
      </c>
      <c r="I31" s="43" t="s">
        <v>114</v>
      </c>
      <c r="J31" s="43" t="s">
        <v>115</v>
      </c>
      <c r="K31" s="43" t="s">
        <v>116</v>
      </c>
    </row>
    <row r="32" spans="2:12" x14ac:dyDescent="0.25">
      <c r="B32" s="227" t="s">
        <v>10</v>
      </c>
      <c r="C32" s="121">
        <v>47.264625075386988</v>
      </c>
      <c r="D32" s="121">
        <v>0.83562286403538166</v>
      </c>
      <c r="E32" s="121">
        <v>2.2338001742277021</v>
      </c>
      <c r="F32" s="121">
        <v>5.0093814916571739</v>
      </c>
      <c r="G32" s="121">
        <v>18.433960999798966</v>
      </c>
      <c r="H32" s="121">
        <v>2.2435167191583463</v>
      </c>
      <c r="I32" s="121">
        <v>15.303558265764256</v>
      </c>
      <c r="J32" s="121">
        <v>3.3589090665415799</v>
      </c>
      <c r="K32" s="121">
        <v>5.3166253434296058</v>
      </c>
    </row>
    <row r="33" spans="2:12" ht="24" x14ac:dyDescent="0.25">
      <c r="B33" s="228" t="s">
        <v>15</v>
      </c>
      <c r="C33" s="117">
        <v>51.529271670614428</v>
      </c>
      <c r="D33" s="117">
        <v>0.67888530786057288</v>
      </c>
      <c r="E33" s="117">
        <v>1.8871587776181415</v>
      </c>
      <c r="F33" s="117">
        <v>4.3506258170569128</v>
      </c>
      <c r="G33" s="117">
        <v>19.33690573266545</v>
      </c>
      <c r="H33" s="117">
        <v>2.071603308352425</v>
      </c>
      <c r="I33" s="117">
        <v>13.500045302165445</v>
      </c>
      <c r="J33" s="117">
        <v>2.6068160343778719</v>
      </c>
      <c r="K33" s="117">
        <v>4.0386880492887558</v>
      </c>
    </row>
    <row r="34" spans="2:12" ht="24" x14ac:dyDescent="0.25">
      <c r="B34" s="228" t="s">
        <v>16</v>
      </c>
      <c r="C34" s="117">
        <v>28.846708735306294</v>
      </c>
      <c r="D34" s="117">
        <v>1.0804029556773846</v>
      </c>
      <c r="E34" s="117">
        <v>5.7753635006460833</v>
      </c>
      <c r="F34" s="117">
        <v>5.7550400822972989</v>
      </c>
      <c r="G34" s="117">
        <v>27.092371190927224</v>
      </c>
      <c r="H34" s="117">
        <v>4.5110461542321634</v>
      </c>
      <c r="I34" s="117">
        <v>13.69346765189246</v>
      </c>
      <c r="J34" s="117">
        <v>3.7859266600594648</v>
      </c>
      <c r="K34" s="117">
        <v>9.4596730689616244</v>
      </c>
    </row>
    <row r="35" spans="2:12" x14ac:dyDescent="0.25">
      <c r="B35" s="228" t="s">
        <v>17</v>
      </c>
      <c r="C35" s="117">
        <v>41.932321304589024</v>
      </c>
      <c r="D35" s="117">
        <v>0.81187918456208408</v>
      </c>
      <c r="E35" s="117">
        <v>3.2618214424026322</v>
      </c>
      <c r="F35" s="117">
        <v>5.1678360471566789</v>
      </c>
      <c r="G35" s="117">
        <v>21.595916530306784</v>
      </c>
      <c r="H35" s="117">
        <v>2.9251375519417766</v>
      </c>
      <c r="I35" s="117">
        <v>15.137168157030761</v>
      </c>
      <c r="J35" s="117">
        <v>3.0953984209002194</v>
      </c>
      <c r="K35" s="117">
        <v>6.072521361110045</v>
      </c>
    </row>
    <row r="36" spans="2:12" ht="24" x14ac:dyDescent="0.25">
      <c r="B36" s="228" t="s">
        <v>18</v>
      </c>
      <c r="C36" s="117">
        <v>48.248219567092953</v>
      </c>
      <c r="D36" s="117">
        <v>0.63767673005230663</v>
      </c>
      <c r="E36" s="117">
        <v>2.4157219309220683</v>
      </c>
      <c r="F36" s="117">
        <v>4.8979812740163453</v>
      </c>
      <c r="G36" s="117">
        <v>19.190472097265598</v>
      </c>
      <c r="H36" s="117">
        <v>2.2826471065776532</v>
      </c>
      <c r="I36" s="117">
        <v>13.926057515066425</v>
      </c>
      <c r="J36" s="117">
        <v>2.9496130324186827</v>
      </c>
      <c r="K36" s="117">
        <v>5.451610746587968</v>
      </c>
    </row>
    <row r="37" spans="2:12" x14ac:dyDescent="0.25">
      <c r="B37" s="228" t="s">
        <v>19</v>
      </c>
      <c r="C37" s="117">
        <v>50.892086838552011</v>
      </c>
      <c r="D37" s="117">
        <v>0.65876195088471023</v>
      </c>
      <c r="E37" s="117">
        <v>1.7678168808551715</v>
      </c>
      <c r="F37" s="117">
        <v>4.7117194841515477</v>
      </c>
      <c r="G37" s="117">
        <v>21.302642424397924</v>
      </c>
      <c r="H37" s="117">
        <v>2.3848850373800903</v>
      </c>
      <c r="I37" s="117">
        <v>12.52641943315683</v>
      </c>
      <c r="J37" s="117">
        <v>2.4884780802894193</v>
      </c>
      <c r="K37" s="117">
        <v>3.2671898703322997</v>
      </c>
    </row>
    <row r="38" spans="2:12" x14ac:dyDescent="0.25">
      <c r="B38" s="228" t="s">
        <v>20</v>
      </c>
      <c r="C38" s="117">
        <v>46.96737130601398</v>
      </c>
      <c r="D38" s="117">
        <v>0.61813305799155271</v>
      </c>
      <c r="E38" s="117">
        <v>2.6287979321647477</v>
      </c>
      <c r="F38" s="117">
        <v>4.7960749936766103</v>
      </c>
      <c r="G38" s="117">
        <v>20.59623507073535</v>
      </c>
      <c r="H38" s="117">
        <v>2.4766900776477683</v>
      </c>
      <c r="I38" s="117">
        <v>13.907300830529676</v>
      </c>
      <c r="J38" s="117">
        <v>2.7497219440700458</v>
      </c>
      <c r="K38" s="117">
        <v>5.2596747871702743</v>
      </c>
    </row>
    <row r="39" spans="2:12" x14ac:dyDescent="0.25">
      <c r="B39" s="229" t="s">
        <v>21</v>
      </c>
      <c r="C39" s="120">
        <v>41.02875603641197</v>
      </c>
      <c r="D39" s="120">
        <v>0.86251283000454304</v>
      </c>
      <c r="E39" s="120">
        <v>3.5062509464757445</v>
      </c>
      <c r="F39" s="120">
        <v>5.3036294189900888</v>
      </c>
      <c r="G39" s="120">
        <v>23.908061449411925</v>
      </c>
      <c r="H39" s="120">
        <v>3.1313624202857095</v>
      </c>
      <c r="I39" s="120">
        <v>13.437095118709092</v>
      </c>
      <c r="J39" s="120">
        <v>3.0341067792902696</v>
      </c>
      <c r="K39" s="120">
        <v>5.7882250004206561</v>
      </c>
    </row>
    <row r="40" spans="2:12" ht="24" x14ac:dyDescent="0.25">
      <c r="B40" s="244" t="s">
        <v>13</v>
      </c>
      <c r="C40" s="123">
        <v>44.05029345033546</v>
      </c>
      <c r="D40" s="123">
        <v>0.78379869842058314</v>
      </c>
      <c r="E40" s="123">
        <v>3.0336112240261115</v>
      </c>
      <c r="F40" s="123">
        <v>5.0241939798957169</v>
      </c>
      <c r="G40" s="123">
        <v>21.635982625376247</v>
      </c>
      <c r="H40" s="123">
        <v>2.815909328677952</v>
      </c>
      <c r="I40" s="123">
        <v>13.904810125773556</v>
      </c>
      <c r="J40" s="123">
        <v>3.0354480338548009</v>
      </c>
      <c r="K40" s="123">
        <v>5.7159525336395749</v>
      </c>
    </row>
    <row r="41" spans="2:12" x14ac:dyDescent="0.25">
      <c r="B41" s="17"/>
      <c r="C41" s="17"/>
      <c r="D41" s="17"/>
      <c r="E41" s="17"/>
      <c r="F41" s="17"/>
      <c r="G41" s="17"/>
      <c r="H41" s="17"/>
      <c r="I41" s="17"/>
      <c r="J41" s="17"/>
      <c r="K41" s="17"/>
      <c r="L41" s="78"/>
    </row>
    <row r="42" spans="2:12" x14ac:dyDescent="0.25">
      <c r="B42" s="118"/>
      <c r="C42" s="118"/>
      <c r="D42" s="118"/>
      <c r="E42" s="118"/>
      <c r="F42" s="118"/>
      <c r="G42" s="118"/>
      <c r="H42" s="118"/>
      <c r="I42" s="118"/>
      <c r="J42" s="119"/>
      <c r="K42" s="118"/>
      <c r="L42" s="5"/>
    </row>
    <row r="43" spans="2:12" ht="21" customHeight="1" x14ac:dyDescent="0.25">
      <c r="B43" s="253"/>
      <c r="C43" s="255" t="s">
        <v>101</v>
      </c>
      <c r="D43" s="255"/>
      <c r="E43" s="255"/>
      <c r="F43" s="255"/>
      <c r="G43" s="255"/>
      <c r="H43" s="255"/>
      <c r="I43" s="255"/>
      <c r="J43" s="255"/>
      <c r="K43" s="255"/>
    </row>
    <row r="44" spans="2:12" ht="48" x14ac:dyDescent="0.25">
      <c r="B44" s="254"/>
      <c r="C44" s="43" t="s">
        <v>108</v>
      </c>
      <c r="D44" s="43" t="s">
        <v>109</v>
      </c>
      <c r="E44" s="43" t="s">
        <v>110</v>
      </c>
      <c r="F44" s="43" t="s">
        <v>111</v>
      </c>
      <c r="G44" s="43" t="s">
        <v>112</v>
      </c>
      <c r="H44" s="43" t="s">
        <v>113</v>
      </c>
      <c r="I44" s="43" t="s">
        <v>114</v>
      </c>
      <c r="J44" s="43" t="s">
        <v>115</v>
      </c>
      <c r="K44" s="43" t="s">
        <v>116</v>
      </c>
    </row>
    <row r="45" spans="2:12" x14ac:dyDescent="0.25">
      <c r="B45" s="45" t="s">
        <v>10</v>
      </c>
      <c r="C45" s="121">
        <v>10.298158553090268</v>
      </c>
      <c r="D45" s="121">
        <v>1.8469152004812095</v>
      </c>
      <c r="E45" s="121">
        <v>6.9720707049993846</v>
      </c>
      <c r="F45" s="121">
        <v>4.7806531873299702</v>
      </c>
      <c r="G45" s="121">
        <v>21.457572899151049</v>
      </c>
      <c r="H45" s="121">
        <v>6.3391160508004214</v>
      </c>
      <c r="I45" s="121">
        <v>21.095298637028531</v>
      </c>
      <c r="J45" s="121">
        <v>9.6679380442658136</v>
      </c>
      <c r="K45" s="121">
        <v>17.542276722853352</v>
      </c>
    </row>
    <row r="46" spans="2:12" ht="24" x14ac:dyDescent="0.25">
      <c r="B46" s="40" t="s">
        <v>15</v>
      </c>
      <c r="C46" s="117">
        <v>10.38889239906489</v>
      </c>
      <c r="D46" s="117">
        <v>1.8607442977190876</v>
      </c>
      <c r="E46" s="117">
        <v>6.8206229860365202</v>
      </c>
      <c r="F46" s="117">
        <v>5.0009477475200601</v>
      </c>
      <c r="G46" s="117">
        <v>24.541922031970685</v>
      </c>
      <c r="H46" s="117">
        <v>6.741644026031465</v>
      </c>
      <c r="I46" s="117">
        <v>19.700511783660833</v>
      </c>
      <c r="J46" s="117">
        <v>9.0320338661780504</v>
      </c>
      <c r="K46" s="117">
        <v>15.912680861818412</v>
      </c>
    </row>
    <row r="47" spans="2:12" ht="24" x14ac:dyDescent="0.25">
      <c r="B47" s="40" t="s">
        <v>16</v>
      </c>
      <c r="C47" s="117">
        <v>8.2556622103645267</v>
      </c>
      <c r="D47" s="117">
        <v>1.6060087579386946</v>
      </c>
      <c r="E47" s="117">
        <v>11.331380680335238</v>
      </c>
      <c r="F47" s="117">
        <v>4.5210683525215325</v>
      </c>
      <c r="G47" s="117">
        <v>26.921091552359133</v>
      </c>
      <c r="H47" s="117">
        <v>7.9041846707073056</v>
      </c>
      <c r="I47" s="117">
        <v>13.015688890177767</v>
      </c>
      <c r="J47" s="117">
        <v>6.7447727865904943</v>
      </c>
      <c r="K47" s="117">
        <v>19.700142099005308</v>
      </c>
    </row>
    <row r="48" spans="2:12" x14ac:dyDescent="0.25">
      <c r="B48" s="40" t="s">
        <v>17</v>
      </c>
      <c r="C48" s="117">
        <v>9.2905752517255138</v>
      </c>
      <c r="D48" s="117">
        <v>1.6088675071619385</v>
      </c>
      <c r="E48" s="117">
        <v>9.041569461736513</v>
      </c>
      <c r="F48" s="117">
        <v>4.9801157997800045</v>
      </c>
      <c r="G48" s="117">
        <v>25.084311426464723</v>
      </c>
      <c r="H48" s="117">
        <v>7.0410617800287696</v>
      </c>
      <c r="I48" s="117">
        <v>17.305902404235514</v>
      </c>
      <c r="J48" s="117">
        <v>7.8364297888285845</v>
      </c>
      <c r="K48" s="117">
        <v>17.811166580038439</v>
      </c>
    </row>
    <row r="49" spans="2:11" ht="24" x14ac:dyDescent="0.25">
      <c r="B49" s="40" t="s">
        <v>18</v>
      </c>
      <c r="C49" s="117">
        <v>9.3022000998205936</v>
      </c>
      <c r="D49" s="117">
        <v>1.3988372249875223</v>
      </c>
      <c r="E49" s="117">
        <v>7.8143336975436046</v>
      </c>
      <c r="F49" s="117">
        <v>4.4190846181862327</v>
      </c>
      <c r="G49" s="117">
        <v>22.790120459174727</v>
      </c>
      <c r="H49" s="117">
        <v>6.5031767229169199</v>
      </c>
      <c r="I49" s="117">
        <v>18.862045243009188</v>
      </c>
      <c r="J49" s="117">
        <v>9.1538181376714824</v>
      </c>
      <c r="K49" s="117">
        <v>19.756383796689732</v>
      </c>
    </row>
    <row r="50" spans="2:11" x14ac:dyDescent="0.25">
      <c r="B50" s="40" t="s">
        <v>19</v>
      </c>
      <c r="C50" s="117">
        <v>9.6236633800860982</v>
      </c>
      <c r="D50" s="117">
        <v>2.0084016108873768</v>
      </c>
      <c r="E50" s="117">
        <v>6.7560061102624633</v>
      </c>
      <c r="F50" s="117">
        <v>5.5895014581308153</v>
      </c>
      <c r="G50" s="117">
        <v>24.691015136786557</v>
      </c>
      <c r="H50" s="117">
        <v>8.3477989168171085</v>
      </c>
      <c r="I50" s="117">
        <v>19.512914872934314</v>
      </c>
      <c r="J50" s="117">
        <v>9.6861547007360098</v>
      </c>
      <c r="K50" s="117">
        <v>13.784543813359257</v>
      </c>
    </row>
    <row r="51" spans="2:11" x14ac:dyDescent="0.25">
      <c r="B51" s="40" t="s">
        <v>20</v>
      </c>
      <c r="C51" s="117">
        <v>9.3601928565490855</v>
      </c>
      <c r="D51" s="117">
        <v>1.2967940369641719</v>
      </c>
      <c r="E51" s="117">
        <v>8.081409847876083</v>
      </c>
      <c r="F51" s="117">
        <v>4.6953365291363021</v>
      </c>
      <c r="G51" s="117">
        <v>26.487295297736154</v>
      </c>
      <c r="H51" s="117">
        <v>6.5906508908531682</v>
      </c>
      <c r="I51" s="117">
        <v>17.785197705672086</v>
      </c>
      <c r="J51" s="117">
        <v>8.0537005735819776</v>
      </c>
      <c r="K51" s="117">
        <v>17.649422261630967</v>
      </c>
    </row>
    <row r="52" spans="2:11" x14ac:dyDescent="0.25">
      <c r="B52" s="46" t="s">
        <v>21</v>
      </c>
      <c r="C52" s="120">
        <v>8.8598590913196631</v>
      </c>
      <c r="D52" s="120">
        <v>1.6992593261674644</v>
      </c>
      <c r="E52" s="120">
        <v>9.3566525155812492</v>
      </c>
      <c r="F52" s="120">
        <v>4.8245415951585224</v>
      </c>
      <c r="G52" s="120">
        <v>28.54304037575648</v>
      </c>
      <c r="H52" s="120">
        <v>7.4541595158522265</v>
      </c>
      <c r="I52" s="120">
        <v>15.160102971727937</v>
      </c>
      <c r="J52" s="120">
        <v>7.681103784662632</v>
      </c>
      <c r="K52" s="120">
        <v>16.421280823773824</v>
      </c>
    </row>
    <row r="53" spans="2:11" ht="24" x14ac:dyDescent="0.25">
      <c r="B53" s="122" t="s">
        <v>13</v>
      </c>
      <c r="C53" s="123">
        <v>9.2200126299540415</v>
      </c>
      <c r="D53" s="123">
        <v>1.6465717860860005</v>
      </c>
      <c r="E53" s="123">
        <v>8.8058846230309538</v>
      </c>
      <c r="F53" s="123">
        <v>4.7853492533124395</v>
      </c>
      <c r="G53" s="123">
        <v>25.423337348411319</v>
      </c>
      <c r="H53" s="123">
        <v>7.2135456257089725</v>
      </c>
      <c r="I53" s="123">
        <v>16.978663563752029</v>
      </c>
      <c r="J53" s="123">
        <v>8.1691244401305099</v>
      </c>
      <c r="K53" s="123">
        <v>17.757510729613735</v>
      </c>
    </row>
  </sheetData>
  <mergeCells count="4">
    <mergeCell ref="B43:B44"/>
    <mergeCell ref="C30:K30"/>
    <mergeCell ref="C43:K43"/>
    <mergeCell ref="B30:B3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7"/>
  <sheetViews>
    <sheetView showGridLines="0" workbookViewId="0">
      <selection activeCell="J13" sqref="J13"/>
    </sheetView>
  </sheetViews>
  <sheetFormatPr baseColWidth="10" defaultRowHeight="15" x14ac:dyDescent="0.25"/>
  <cols>
    <col min="1" max="1" width="6.28515625" customWidth="1"/>
    <col min="2" max="2" width="13.28515625" style="10" customWidth="1"/>
    <col min="3" max="7" width="11.42578125" style="10"/>
    <col min="8" max="8" width="16.7109375" style="10" customWidth="1"/>
    <col min="9" max="9" width="11.42578125" style="10"/>
    <col min="10" max="10" width="11.85546875" style="10" bestFit="1" customWidth="1"/>
    <col min="11" max="14" width="11.42578125" style="10"/>
  </cols>
  <sheetData>
    <row r="1" spans="1:10" ht="15.75" customHeight="1" x14ac:dyDescent="0.25">
      <c r="A1" s="128"/>
      <c r="B1" s="127"/>
      <c r="C1" s="127"/>
      <c r="D1" s="127"/>
      <c r="E1" s="127"/>
      <c r="F1" s="127"/>
      <c r="G1" s="127"/>
      <c r="H1" s="127"/>
      <c r="I1" s="127"/>
      <c r="J1" s="127"/>
    </row>
    <row r="2" spans="1:10" x14ac:dyDescent="0.25">
      <c r="B2" s="129" t="s">
        <v>139</v>
      </c>
    </row>
    <row r="3" spans="1:10" x14ac:dyDescent="0.25">
      <c r="C3" s="9"/>
    </row>
    <row r="20" spans="2:14" x14ac:dyDescent="0.25">
      <c r="B20" s="175" t="s">
        <v>202</v>
      </c>
    </row>
    <row r="21" spans="2:14" x14ac:dyDescent="0.25">
      <c r="B21" s="175" t="s">
        <v>140</v>
      </c>
    </row>
    <row r="22" spans="2:14" x14ac:dyDescent="0.25">
      <c r="B22" s="175" t="s">
        <v>71</v>
      </c>
    </row>
    <row r="23" spans="2:14" ht="15.75" customHeight="1" x14ac:dyDescent="0.25"/>
    <row r="25" spans="2:14" x14ac:dyDescent="0.25">
      <c r="B25" s="38"/>
      <c r="C25" s="37"/>
      <c r="D25" s="37"/>
      <c r="E25" s="37"/>
      <c r="F25" s="37"/>
      <c r="G25" s="37"/>
    </row>
    <row r="26" spans="2:14" ht="15" customHeight="1" x14ac:dyDescent="0.25">
      <c r="B26" s="131"/>
      <c r="C26" s="256" t="s">
        <v>133</v>
      </c>
      <c r="D26" s="256"/>
      <c r="E26" s="256"/>
      <c r="F26" s="256"/>
      <c r="G26" s="37"/>
      <c r="N26"/>
    </row>
    <row r="27" spans="2:14" ht="24" x14ac:dyDescent="0.25">
      <c r="B27" s="132"/>
      <c r="C27" s="130" t="s">
        <v>134</v>
      </c>
      <c r="D27" s="130" t="s">
        <v>135</v>
      </c>
      <c r="E27" s="130" t="s">
        <v>136</v>
      </c>
      <c r="F27" s="130" t="s">
        <v>137</v>
      </c>
      <c r="G27" s="37"/>
      <c r="N27"/>
    </row>
    <row r="28" spans="2:14" x14ac:dyDescent="0.25">
      <c r="B28" s="132" t="s">
        <v>10</v>
      </c>
      <c r="C28" s="110">
        <v>90.558663224325869</v>
      </c>
      <c r="D28" s="110">
        <v>0.26176133103843946</v>
      </c>
      <c r="E28" s="110">
        <v>3.585771658060815</v>
      </c>
      <c r="F28" s="110">
        <v>5.5938037865748713</v>
      </c>
      <c r="G28" s="37"/>
      <c r="N28"/>
    </row>
    <row r="29" spans="2:14" ht="24" x14ac:dyDescent="0.25">
      <c r="B29" s="132" t="s">
        <v>15</v>
      </c>
      <c r="C29" s="110">
        <v>91.671433474430842</v>
      </c>
      <c r="D29" s="110">
        <v>0.33176982038668346</v>
      </c>
      <c r="E29" s="110">
        <v>1.9296037829386417</v>
      </c>
      <c r="F29" s="110">
        <v>6.0671929222438319</v>
      </c>
      <c r="G29" s="37"/>
      <c r="N29"/>
    </row>
    <row r="30" spans="2:14" ht="24" x14ac:dyDescent="0.25">
      <c r="B30" s="132" t="s">
        <v>16</v>
      </c>
      <c r="C30" s="110">
        <v>87.222368922923451</v>
      </c>
      <c r="D30" s="110">
        <v>0.46650822990933899</v>
      </c>
      <c r="E30" s="110">
        <v>2.3530792477188043</v>
      </c>
      <c r="F30" s="110">
        <v>9.9580435994484056</v>
      </c>
      <c r="G30" s="37"/>
      <c r="N30"/>
    </row>
    <row r="31" spans="2:14" x14ac:dyDescent="0.25">
      <c r="B31" s="132" t="s">
        <v>17</v>
      </c>
      <c r="C31" s="110">
        <v>88.915413384260361</v>
      </c>
      <c r="D31" s="110">
        <v>0.6087371687753641</v>
      </c>
      <c r="E31" s="110">
        <v>3.0675578897111482</v>
      </c>
      <c r="F31" s="110">
        <v>7.4082915572531229</v>
      </c>
      <c r="G31" s="37"/>
      <c r="N31"/>
    </row>
    <row r="32" spans="2:14" x14ac:dyDescent="0.25">
      <c r="B32" s="132" t="s">
        <v>18</v>
      </c>
      <c r="C32" s="110">
        <v>90.017111567419576</v>
      </c>
      <c r="D32" s="110">
        <v>1.3347022587268993</v>
      </c>
      <c r="E32" s="110">
        <v>3.1177275838466803</v>
      </c>
      <c r="F32" s="110">
        <v>5.5304585900068446</v>
      </c>
      <c r="G32" s="37"/>
      <c r="N32"/>
    </row>
    <row r="33" spans="2:14" x14ac:dyDescent="0.25">
      <c r="B33" s="132" t="s">
        <v>19</v>
      </c>
      <c r="C33" s="110">
        <v>92.638481449525457</v>
      </c>
      <c r="D33" s="110">
        <v>0.95944779982743755</v>
      </c>
      <c r="E33" s="110">
        <v>3.3132010353753238</v>
      </c>
      <c r="F33" s="110">
        <v>3.0888697152717857</v>
      </c>
      <c r="G33" s="37"/>
      <c r="N33"/>
    </row>
    <row r="34" spans="2:14" x14ac:dyDescent="0.25">
      <c r="B34" s="132" t="s">
        <v>20</v>
      </c>
      <c r="C34" s="110">
        <v>90.778345091008305</v>
      </c>
      <c r="D34" s="110">
        <v>0.83408036793077911</v>
      </c>
      <c r="E34" s="110">
        <v>2.9231788595704877</v>
      </c>
      <c r="F34" s="110">
        <v>5.4643956814904309</v>
      </c>
      <c r="G34" s="37"/>
      <c r="N34" t="s">
        <v>212</v>
      </c>
    </row>
    <row r="35" spans="2:14" x14ac:dyDescent="0.25">
      <c r="B35" s="132" t="s">
        <v>21</v>
      </c>
      <c r="C35" s="110">
        <v>89.573986732620114</v>
      </c>
      <c r="D35" s="110">
        <v>0.77073507419763021</v>
      </c>
      <c r="E35" s="110">
        <v>2.3045362168794816</v>
      </c>
      <c r="F35" s="110">
        <v>7.350741976302773</v>
      </c>
      <c r="G35" s="37"/>
      <c r="N35"/>
    </row>
    <row r="36" spans="2:14" x14ac:dyDescent="0.25">
      <c r="B36" s="133" t="s">
        <v>13</v>
      </c>
      <c r="C36" s="116">
        <v>90.104318302957552</v>
      </c>
      <c r="D36" s="116">
        <v>0.69650047702444251</v>
      </c>
      <c r="E36" s="116">
        <v>2.8222826403414869</v>
      </c>
      <c r="F36" s="116">
        <v>6.3768985796765199</v>
      </c>
      <c r="G36" s="37"/>
      <c r="N36"/>
    </row>
    <row r="37" spans="2:14" x14ac:dyDescent="0.25">
      <c r="B37" s="56"/>
      <c r="C37" s="44"/>
      <c r="D37" s="44"/>
      <c r="E37" s="44"/>
      <c r="F37" s="44"/>
      <c r="G37" s="37"/>
    </row>
    <row r="38" spans="2:14" x14ac:dyDescent="0.25">
      <c r="B38" s="56"/>
      <c r="C38" s="44"/>
      <c r="D38" s="44"/>
      <c r="E38" s="44"/>
      <c r="F38" s="44"/>
      <c r="G38" s="37"/>
    </row>
    <row r="39" spans="2:14" ht="30.75" customHeight="1" x14ac:dyDescent="0.25">
      <c r="B39" s="131"/>
      <c r="C39" s="256" t="s">
        <v>138</v>
      </c>
      <c r="D39" s="256"/>
      <c r="E39" s="256"/>
      <c r="F39" s="256"/>
      <c r="G39" s="37"/>
      <c r="N39"/>
    </row>
    <row r="40" spans="2:14" ht="24" x14ac:dyDescent="0.25">
      <c r="B40" s="132"/>
      <c r="C40" s="130" t="s">
        <v>134</v>
      </c>
      <c r="D40" s="130" t="s">
        <v>135</v>
      </c>
      <c r="E40" s="130" t="s">
        <v>136</v>
      </c>
      <c r="F40" s="130" t="s">
        <v>137</v>
      </c>
      <c r="G40" s="37"/>
      <c r="N40"/>
    </row>
    <row r="41" spans="2:14" x14ac:dyDescent="0.25">
      <c r="B41" s="131" t="s">
        <v>10</v>
      </c>
      <c r="C41" s="115">
        <v>84.782864540426033</v>
      </c>
      <c r="D41" s="115">
        <v>0.37660350712016005</v>
      </c>
      <c r="E41" s="115">
        <v>3.3541249852889257</v>
      </c>
      <c r="F41" s="115">
        <v>11.486406967164882</v>
      </c>
      <c r="G41" s="37"/>
      <c r="N41"/>
    </row>
    <row r="42" spans="2:14" ht="24" x14ac:dyDescent="0.25">
      <c r="B42" s="132" t="s">
        <v>15</v>
      </c>
      <c r="C42" s="110">
        <v>83.768684886003314</v>
      </c>
      <c r="D42" s="110">
        <v>0.72474709346217725</v>
      </c>
      <c r="E42" s="110">
        <v>2.0836478937037595</v>
      </c>
      <c r="F42" s="110">
        <v>13.422920126830743</v>
      </c>
      <c r="G42" s="37"/>
      <c r="N42"/>
    </row>
    <row r="43" spans="2:14" ht="24" x14ac:dyDescent="0.25">
      <c r="B43" s="132" t="s">
        <v>16</v>
      </c>
      <c r="C43" s="110">
        <v>83.606064252195893</v>
      </c>
      <c r="D43" s="110">
        <v>0.50535434965708093</v>
      </c>
      <c r="E43" s="110">
        <v>2.213933341354831</v>
      </c>
      <c r="F43" s="110">
        <v>13.674648056792202</v>
      </c>
      <c r="G43" s="37"/>
      <c r="N43"/>
    </row>
    <row r="44" spans="2:14" x14ac:dyDescent="0.25">
      <c r="B44" s="132" t="s">
        <v>17</v>
      </c>
      <c r="C44" s="110">
        <v>83.279666070363746</v>
      </c>
      <c r="D44" s="110">
        <v>0.89445438282647582</v>
      </c>
      <c r="E44" s="110">
        <v>2.7906976744186047</v>
      </c>
      <c r="F44" s="110">
        <v>13.035181872391174</v>
      </c>
      <c r="G44" s="37"/>
      <c r="N44"/>
    </row>
    <row r="45" spans="2:14" x14ac:dyDescent="0.25">
      <c r="B45" s="132" t="s">
        <v>18</v>
      </c>
      <c r="C45" s="110">
        <v>82.926829268292678</v>
      </c>
      <c r="D45" s="110">
        <v>2.2444213803840167</v>
      </c>
      <c r="E45" s="110">
        <v>2.9579657498702647</v>
      </c>
      <c r="F45" s="110">
        <v>11.870783601453036</v>
      </c>
      <c r="G45" s="37"/>
      <c r="N45"/>
    </row>
    <row r="46" spans="2:14" x14ac:dyDescent="0.25">
      <c r="B46" s="132" t="s">
        <v>19</v>
      </c>
      <c r="C46" s="110">
        <v>84.889414148235687</v>
      </c>
      <c r="D46" s="110">
        <v>1.9247003207833866</v>
      </c>
      <c r="E46" s="110">
        <v>3.8325173054195507</v>
      </c>
      <c r="F46" s="110">
        <v>9.3533682255613702</v>
      </c>
      <c r="G46" s="37"/>
      <c r="N46"/>
    </row>
    <row r="47" spans="2:14" x14ac:dyDescent="0.25">
      <c r="B47" s="132" t="s">
        <v>20</v>
      </c>
      <c r="C47" s="110">
        <v>83.971875448414409</v>
      </c>
      <c r="D47" s="110">
        <v>1.3201320132013201</v>
      </c>
      <c r="E47" s="110">
        <v>2.7120103314679294</v>
      </c>
      <c r="F47" s="110">
        <v>11.995982206916343</v>
      </c>
      <c r="G47" s="37"/>
      <c r="N47"/>
    </row>
    <row r="48" spans="2:14" x14ac:dyDescent="0.25">
      <c r="B48" s="133" t="s">
        <v>21</v>
      </c>
      <c r="C48" s="116">
        <v>83.865796404442918</v>
      </c>
      <c r="D48" s="116">
        <v>1.04202450475209</v>
      </c>
      <c r="E48" s="116">
        <v>1.9809916409023247</v>
      </c>
      <c r="F48" s="116">
        <v>13.111187449902667</v>
      </c>
      <c r="G48" s="37"/>
      <c r="N48"/>
    </row>
    <row r="49" spans="2:14" x14ac:dyDescent="0.25">
      <c r="B49" s="133" t="s">
        <v>13</v>
      </c>
      <c r="C49" s="116">
        <v>83.829542182551108</v>
      </c>
      <c r="D49" s="116">
        <v>1.0207313561762166</v>
      </c>
      <c r="E49" s="116">
        <v>2.6518859775410308</v>
      </c>
      <c r="F49" s="116">
        <v>12.497840483731643</v>
      </c>
      <c r="G49" s="37"/>
      <c r="N49"/>
    </row>
    <row r="50" spans="2:14" x14ac:dyDescent="0.25">
      <c r="B50" s="37"/>
      <c r="C50" s="37"/>
      <c r="D50" s="37"/>
      <c r="E50" s="37"/>
      <c r="F50" s="37"/>
      <c r="G50" s="37"/>
    </row>
    <row r="51" spans="2:14" x14ac:dyDescent="0.25">
      <c r="B51" s="37"/>
      <c r="C51" s="37"/>
      <c r="D51" s="37"/>
      <c r="E51" s="37"/>
      <c r="F51" s="37"/>
      <c r="G51" s="37"/>
    </row>
    <row r="52" spans="2:14" x14ac:dyDescent="0.25">
      <c r="B52" s="37"/>
      <c r="C52" s="37"/>
      <c r="D52" s="37"/>
      <c r="E52" s="37"/>
      <c r="F52" s="37"/>
      <c r="G52" s="37"/>
    </row>
    <row r="53" spans="2:14" x14ac:dyDescent="0.25">
      <c r="B53" s="37"/>
      <c r="C53" s="37"/>
      <c r="D53" s="37"/>
      <c r="E53" s="37"/>
      <c r="F53" s="37"/>
      <c r="G53" s="37"/>
    </row>
    <row r="54" spans="2:14" x14ac:dyDescent="0.25">
      <c r="B54" s="37"/>
      <c r="C54" s="37"/>
      <c r="D54" s="37"/>
      <c r="E54" s="37"/>
      <c r="F54" s="37"/>
      <c r="G54" s="37"/>
    </row>
    <row r="55" spans="2:14" x14ac:dyDescent="0.25">
      <c r="B55" s="37"/>
      <c r="C55" s="37"/>
      <c r="D55" s="37"/>
      <c r="E55" s="37"/>
      <c r="F55" s="37"/>
      <c r="G55" s="37"/>
    </row>
    <row r="56" spans="2:14" x14ac:dyDescent="0.25">
      <c r="B56" s="37"/>
      <c r="C56" s="37"/>
      <c r="D56" s="37"/>
      <c r="E56" s="37"/>
      <c r="F56" s="37"/>
      <c r="G56" s="37"/>
    </row>
    <row r="57" spans="2:14" x14ac:dyDescent="0.25">
      <c r="B57" s="37"/>
      <c r="C57" s="37"/>
      <c r="D57" s="37"/>
      <c r="E57" s="37"/>
      <c r="F57" s="37"/>
      <c r="G57" s="37"/>
    </row>
    <row r="58" spans="2:14" x14ac:dyDescent="0.25">
      <c r="B58" s="37"/>
      <c r="C58" s="37"/>
      <c r="D58" s="37"/>
      <c r="E58" s="37"/>
      <c r="F58" s="37"/>
      <c r="G58" s="37"/>
    </row>
    <row r="59" spans="2:14" x14ac:dyDescent="0.25">
      <c r="B59" s="37"/>
      <c r="C59" s="37"/>
      <c r="D59" s="37"/>
      <c r="E59" s="37"/>
      <c r="F59" s="37"/>
      <c r="G59" s="37"/>
    </row>
    <row r="60" spans="2:14" x14ac:dyDescent="0.25">
      <c r="B60" s="37"/>
      <c r="C60" s="37"/>
      <c r="D60" s="37"/>
      <c r="E60" s="37"/>
      <c r="F60" s="37"/>
      <c r="G60" s="37"/>
    </row>
    <row r="61" spans="2:14" x14ac:dyDescent="0.25">
      <c r="B61" s="37"/>
      <c r="C61" s="37"/>
      <c r="D61" s="37"/>
      <c r="E61" s="37"/>
      <c r="F61" s="37"/>
      <c r="G61" s="37"/>
    </row>
    <row r="62" spans="2:14" x14ac:dyDescent="0.25">
      <c r="B62" s="37"/>
      <c r="C62" s="37"/>
      <c r="D62" s="37"/>
      <c r="E62" s="37"/>
      <c r="F62" s="37"/>
      <c r="G62" s="37"/>
    </row>
    <row r="63" spans="2:14" x14ac:dyDescent="0.25">
      <c r="B63" s="37"/>
      <c r="C63" s="37"/>
      <c r="D63" s="37"/>
      <c r="E63" s="37"/>
      <c r="F63" s="37"/>
      <c r="G63" s="37"/>
    </row>
    <row r="64" spans="2:14" x14ac:dyDescent="0.25">
      <c r="B64" s="37"/>
      <c r="C64" s="37"/>
      <c r="D64" s="37"/>
      <c r="E64" s="37"/>
      <c r="F64" s="37"/>
      <c r="G64" s="37"/>
    </row>
    <row r="65" spans="2:7" x14ac:dyDescent="0.25">
      <c r="B65" s="37"/>
      <c r="C65" s="37"/>
      <c r="D65" s="37"/>
      <c r="E65" s="37"/>
      <c r="F65" s="37"/>
      <c r="G65" s="37"/>
    </row>
    <row r="66" spans="2:7" x14ac:dyDescent="0.25">
      <c r="B66" s="37"/>
      <c r="C66" s="37"/>
      <c r="D66" s="37"/>
      <c r="E66" s="37"/>
      <c r="F66" s="37"/>
      <c r="G66" s="37"/>
    </row>
    <row r="67" spans="2:7" x14ac:dyDescent="0.25">
      <c r="B67" s="37"/>
      <c r="C67" s="37"/>
      <c r="D67" s="37"/>
      <c r="E67" s="37"/>
      <c r="F67" s="37"/>
      <c r="G67" s="37"/>
    </row>
    <row r="68" spans="2:7" x14ac:dyDescent="0.25">
      <c r="B68" s="37"/>
      <c r="C68" s="37"/>
      <c r="D68" s="37"/>
      <c r="E68" s="37"/>
      <c r="F68" s="37"/>
      <c r="G68" s="37"/>
    </row>
    <row r="69" spans="2:7" x14ac:dyDescent="0.25">
      <c r="B69" s="37"/>
      <c r="C69" s="37"/>
      <c r="D69" s="37"/>
      <c r="E69" s="37"/>
      <c r="F69" s="37"/>
      <c r="G69" s="37"/>
    </row>
    <row r="70" spans="2:7" x14ac:dyDescent="0.25">
      <c r="B70" s="37"/>
      <c r="C70" s="37"/>
      <c r="D70" s="37"/>
      <c r="E70" s="37"/>
      <c r="F70" s="37"/>
      <c r="G70" s="37"/>
    </row>
    <row r="71" spans="2:7" x14ac:dyDescent="0.25">
      <c r="B71" s="37"/>
      <c r="C71" s="37"/>
      <c r="D71" s="37"/>
      <c r="E71" s="37"/>
      <c r="F71" s="37"/>
      <c r="G71" s="37"/>
    </row>
    <row r="72" spans="2:7" x14ac:dyDescent="0.25">
      <c r="B72" s="37"/>
      <c r="C72" s="37"/>
      <c r="D72" s="37"/>
      <c r="E72" s="37"/>
      <c r="F72" s="37"/>
      <c r="G72" s="37"/>
    </row>
    <row r="73" spans="2:7" x14ac:dyDescent="0.25">
      <c r="B73" s="37"/>
      <c r="C73" s="37"/>
      <c r="D73" s="37"/>
      <c r="E73" s="37"/>
      <c r="F73" s="37"/>
      <c r="G73" s="37"/>
    </row>
    <row r="74" spans="2:7" x14ac:dyDescent="0.25">
      <c r="B74" s="37"/>
      <c r="C74" s="37"/>
      <c r="D74" s="37"/>
      <c r="E74" s="37"/>
      <c r="F74" s="37"/>
      <c r="G74" s="37"/>
    </row>
    <row r="75" spans="2:7" x14ac:dyDescent="0.25">
      <c r="B75" s="37"/>
      <c r="C75" s="37"/>
      <c r="D75" s="37"/>
      <c r="E75" s="37"/>
      <c r="F75" s="37"/>
      <c r="G75" s="37"/>
    </row>
    <row r="76" spans="2:7" x14ac:dyDescent="0.25">
      <c r="B76" s="37"/>
      <c r="C76" s="37"/>
      <c r="D76" s="37"/>
      <c r="E76" s="37"/>
      <c r="F76" s="37"/>
      <c r="G76" s="37"/>
    </row>
    <row r="77" spans="2:7" x14ac:dyDescent="0.25">
      <c r="B77" s="37"/>
      <c r="C77" s="37"/>
      <c r="D77" s="37"/>
      <c r="E77" s="37"/>
      <c r="F77" s="37"/>
      <c r="G77" s="37"/>
    </row>
    <row r="78" spans="2:7" x14ac:dyDescent="0.25">
      <c r="B78" s="37"/>
      <c r="C78" s="37"/>
      <c r="D78" s="37"/>
      <c r="E78" s="37"/>
      <c r="F78" s="37"/>
      <c r="G78" s="37"/>
    </row>
    <row r="79" spans="2:7" x14ac:dyDescent="0.25">
      <c r="B79" s="37"/>
      <c r="C79" s="37"/>
      <c r="D79" s="37"/>
      <c r="E79" s="37"/>
      <c r="F79" s="37"/>
      <c r="G79" s="37"/>
    </row>
    <row r="80" spans="2:7" x14ac:dyDescent="0.25">
      <c r="B80" s="37"/>
      <c r="C80" s="37"/>
      <c r="D80" s="37"/>
      <c r="E80" s="37"/>
      <c r="F80" s="37"/>
      <c r="G80" s="37"/>
    </row>
    <row r="81" spans="2:7" x14ac:dyDescent="0.25">
      <c r="B81" s="37"/>
      <c r="C81" s="37"/>
      <c r="D81" s="37"/>
      <c r="E81" s="37"/>
      <c r="F81" s="37"/>
      <c r="G81" s="37"/>
    </row>
    <row r="82" spans="2:7" x14ac:dyDescent="0.25">
      <c r="B82" s="37"/>
      <c r="C82" s="37"/>
      <c r="D82" s="37"/>
      <c r="E82" s="37"/>
      <c r="F82" s="37"/>
      <c r="G82" s="37"/>
    </row>
    <row r="83" spans="2:7" x14ac:dyDescent="0.25">
      <c r="B83" s="37"/>
      <c r="C83" s="37"/>
      <c r="D83" s="37"/>
      <c r="E83" s="37"/>
      <c r="F83" s="37"/>
      <c r="G83" s="37"/>
    </row>
    <row r="84" spans="2:7" x14ac:dyDescent="0.25">
      <c r="B84" s="37"/>
      <c r="C84" s="37"/>
      <c r="D84" s="37"/>
      <c r="E84" s="37"/>
      <c r="F84" s="37"/>
      <c r="G84" s="37"/>
    </row>
    <row r="85" spans="2:7" x14ac:dyDescent="0.25">
      <c r="B85" s="37"/>
      <c r="C85" s="37"/>
      <c r="D85" s="37"/>
      <c r="E85" s="37"/>
      <c r="F85" s="37"/>
      <c r="G85" s="37"/>
    </row>
    <row r="86" spans="2:7" x14ac:dyDescent="0.25">
      <c r="B86" s="37"/>
      <c r="C86" s="37"/>
      <c r="D86" s="37"/>
      <c r="E86" s="37"/>
      <c r="F86" s="37"/>
      <c r="G86" s="37"/>
    </row>
    <row r="87" spans="2:7" x14ac:dyDescent="0.25">
      <c r="B87" s="37"/>
      <c r="C87" s="37"/>
      <c r="D87" s="37"/>
      <c r="E87" s="37"/>
      <c r="F87" s="37"/>
      <c r="G87" s="37"/>
    </row>
    <row r="88" spans="2:7" x14ac:dyDescent="0.25">
      <c r="B88" s="37"/>
      <c r="C88" s="37"/>
      <c r="D88" s="37"/>
      <c r="E88" s="37"/>
      <c r="F88" s="37"/>
      <c r="G88" s="37"/>
    </row>
    <row r="89" spans="2:7" x14ac:dyDescent="0.25">
      <c r="B89" s="37"/>
      <c r="C89" s="37"/>
      <c r="D89" s="37"/>
      <c r="E89" s="37"/>
      <c r="F89" s="37"/>
      <c r="G89" s="37"/>
    </row>
    <row r="90" spans="2:7" x14ac:dyDescent="0.25">
      <c r="B90" s="37"/>
      <c r="C90" s="37"/>
      <c r="D90" s="37"/>
      <c r="E90" s="37"/>
      <c r="F90" s="37"/>
      <c r="G90" s="37"/>
    </row>
    <row r="91" spans="2:7" x14ac:dyDescent="0.25">
      <c r="B91" s="37"/>
      <c r="C91" s="37"/>
      <c r="D91" s="37"/>
      <c r="E91" s="37"/>
      <c r="F91" s="37"/>
      <c r="G91" s="37"/>
    </row>
    <row r="92" spans="2:7" x14ac:dyDescent="0.25">
      <c r="B92" s="37"/>
      <c r="C92" s="37"/>
      <c r="D92" s="37"/>
      <c r="E92" s="37"/>
      <c r="F92" s="37"/>
      <c r="G92" s="37"/>
    </row>
    <row r="93" spans="2:7" x14ac:dyDescent="0.25">
      <c r="B93" s="37"/>
      <c r="C93" s="37"/>
      <c r="D93" s="37"/>
      <c r="E93" s="37"/>
      <c r="F93" s="37"/>
      <c r="G93" s="37"/>
    </row>
    <row r="94" spans="2:7" x14ac:dyDescent="0.25">
      <c r="B94" s="37"/>
      <c r="C94" s="37"/>
      <c r="D94" s="37"/>
      <c r="E94" s="37"/>
      <c r="F94" s="37"/>
      <c r="G94" s="37"/>
    </row>
    <row r="95" spans="2:7" x14ac:dyDescent="0.25">
      <c r="B95" s="37"/>
      <c r="C95" s="37"/>
      <c r="D95" s="37"/>
      <c r="E95" s="37"/>
      <c r="F95" s="37"/>
      <c r="G95" s="37"/>
    </row>
    <row r="96" spans="2:7" x14ac:dyDescent="0.25">
      <c r="B96" s="37"/>
      <c r="C96" s="37"/>
      <c r="D96" s="37"/>
      <c r="E96" s="37"/>
      <c r="F96" s="37"/>
      <c r="G96" s="37"/>
    </row>
    <row r="97" spans="2:7" x14ac:dyDescent="0.25">
      <c r="B97" s="37"/>
      <c r="C97" s="37"/>
      <c r="D97" s="37"/>
      <c r="E97" s="37"/>
      <c r="F97" s="37"/>
      <c r="G97" s="37"/>
    </row>
    <row r="98" spans="2:7" x14ac:dyDescent="0.25">
      <c r="B98" s="37"/>
      <c r="C98" s="37"/>
      <c r="D98" s="37"/>
      <c r="E98" s="37"/>
      <c r="F98" s="37"/>
      <c r="G98" s="37"/>
    </row>
    <row r="99" spans="2:7" x14ac:dyDescent="0.25">
      <c r="B99" s="37"/>
      <c r="C99" s="37"/>
      <c r="D99" s="37"/>
      <c r="E99" s="37"/>
      <c r="F99" s="37"/>
      <c r="G99" s="37"/>
    </row>
    <row r="100" spans="2:7" x14ac:dyDescent="0.25">
      <c r="B100" s="37"/>
      <c r="C100" s="37"/>
      <c r="D100" s="37"/>
      <c r="E100" s="37"/>
      <c r="F100" s="37"/>
      <c r="G100" s="37"/>
    </row>
    <row r="101" spans="2:7" x14ac:dyDescent="0.25">
      <c r="B101" s="37"/>
      <c r="C101" s="37"/>
      <c r="D101" s="37"/>
      <c r="E101" s="37"/>
      <c r="F101" s="37"/>
      <c r="G101" s="37"/>
    </row>
    <row r="102" spans="2:7" x14ac:dyDescent="0.25">
      <c r="B102" s="37"/>
      <c r="C102" s="37"/>
      <c r="D102" s="37"/>
      <c r="E102" s="37"/>
      <c r="F102" s="37"/>
      <c r="G102" s="37"/>
    </row>
    <row r="103" spans="2:7" x14ac:dyDescent="0.25">
      <c r="B103" s="37"/>
      <c r="C103" s="37"/>
      <c r="D103" s="37"/>
      <c r="E103" s="37"/>
      <c r="F103" s="37"/>
      <c r="G103" s="37"/>
    </row>
    <row r="104" spans="2:7" x14ac:dyDescent="0.25">
      <c r="B104" s="37"/>
      <c r="C104" s="37"/>
      <c r="D104" s="37"/>
      <c r="E104" s="37"/>
      <c r="F104" s="37"/>
      <c r="G104" s="37"/>
    </row>
    <row r="105" spans="2:7" x14ac:dyDescent="0.25">
      <c r="B105" s="37"/>
      <c r="C105" s="37"/>
      <c r="D105" s="37"/>
      <c r="E105" s="37"/>
      <c r="F105" s="37"/>
      <c r="G105" s="37"/>
    </row>
    <row r="106" spans="2:7" x14ac:dyDescent="0.25">
      <c r="B106" s="37"/>
      <c r="C106" s="37"/>
      <c r="D106" s="37"/>
      <c r="E106" s="37"/>
      <c r="F106" s="37"/>
      <c r="G106" s="37"/>
    </row>
    <row r="107" spans="2:7" x14ac:dyDescent="0.25">
      <c r="B107" s="37"/>
      <c r="C107" s="37"/>
      <c r="D107" s="37"/>
      <c r="E107" s="37"/>
      <c r="F107" s="37"/>
      <c r="G107" s="37"/>
    </row>
    <row r="108" spans="2:7" x14ac:dyDescent="0.25">
      <c r="B108" s="37"/>
      <c r="C108" s="37"/>
      <c r="D108" s="37"/>
      <c r="E108" s="37"/>
      <c r="F108" s="37"/>
      <c r="G108" s="37"/>
    </row>
    <row r="109" spans="2:7" x14ac:dyDescent="0.25">
      <c r="B109" s="37"/>
      <c r="C109" s="37"/>
      <c r="D109" s="37"/>
      <c r="E109" s="37"/>
      <c r="F109" s="37"/>
      <c r="G109" s="37"/>
    </row>
    <row r="110" spans="2:7" x14ac:dyDescent="0.25">
      <c r="B110" s="37"/>
      <c r="C110" s="37"/>
      <c r="D110" s="37"/>
      <c r="E110" s="37"/>
      <c r="F110" s="37"/>
      <c r="G110" s="37"/>
    </row>
    <row r="111" spans="2:7" x14ac:dyDescent="0.25">
      <c r="B111" s="37"/>
      <c r="C111" s="37"/>
      <c r="D111" s="37"/>
      <c r="E111" s="37"/>
      <c r="F111" s="37"/>
      <c r="G111" s="37"/>
    </row>
    <row r="112" spans="2:7" x14ac:dyDescent="0.25">
      <c r="B112" s="37"/>
      <c r="C112" s="37"/>
      <c r="D112" s="37"/>
      <c r="E112" s="37"/>
      <c r="F112" s="37"/>
      <c r="G112" s="37"/>
    </row>
    <row r="113" spans="2:7" x14ac:dyDescent="0.25">
      <c r="B113" s="37"/>
      <c r="C113" s="37"/>
      <c r="D113" s="37"/>
      <c r="E113" s="37"/>
      <c r="F113" s="37"/>
      <c r="G113" s="37"/>
    </row>
    <row r="114" spans="2:7" x14ac:dyDescent="0.25">
      <c r="B114" s="37"/>
      <c r="C114" s="37"/>
      <c r="D114" s="37"/>
      <c r="E114" s="37"/>
      <c r="F114" s="37"/>
      <c r="G114" s="37"/>
    </row>
    <row r="115" spans="2:7" x14ac:dyDescent="0.25">
      <c r="B115" s="37"/>
      <c r="C115" s="37"/>
      <c r="D115" s="37"/>
      <c r="E115" s="37"/>
      <c r="F115" s="37"/>
      <c r="G115" s="37"/>
    </row>
    <row r="116" spans="2:7" x14ac:dyDescent="0.25">
      <c r="B116" s="37"/>
      <c r="C116" s="37"/>
      <c r="D116" s="37"/>
      <c r="E116" s="37"/>
      <c r="F116" s="37"/>
      <c r="G116" s="37"/>
    </row>
    <row r="117" spans="2:7" x14ac:dyDescent="0.25">
      <c r="B117" s="37"/>
      <c r="C117" s="37"/>
      <c r="D117" s="37"/>
      <c r="E117" s="37"/>
      <c r="F117" s="37"/>
      <c r="G117" s="37"/>
    </row>
    <row r="118" spans="2:7" x14ac:dyDescent="0.25">
      <c r="B118" s="37"/>
      <c r="C118" s="37"/>
      <c r="D118" s="37"/>
      <c r="E118" s="37"/>
      <c r="F118" s="37"/>
      <c r="G118" s="37"/>
    </row>
    <row r="119" spans="2:7" x14ac:dyDescent="0.25">
      <c r="B119" s="37"/>
      <c r="C119" s="37"/>
      <c r="D119" s="37"/>
      <c r="E119" s="37"/>
      <c r="F119" s="37"/>
      <c r="G119" s="37"/>
    </row>
    <row r="120" spans="2:7" x14ac:dyDescent="0.25">
      <c r="B120" s="37"/>
      <c r="C120" s="37"/>
      <c r="D120" s="37"/>
      <c r="E120" s="37"/>
      <c r="F120" s="37"/>
      <c r="G120" s="37"/>
    </row>
    <row r="121" spans="2:7" x14ac:dyDescent="0.25">
      <c r="B121" s="37"/>
      <c r="C121" s="37"/>
      <c r="D121" s="37"/>
      <c r="E121" s="37"/>
      <c r="F121" s="37"/>
      <c r="G121" s="37"/>
    </row>
    <row r="122" spans="2:7" x14ac:dyDescent="0.25">
      <c r="B122" s="37"/>
      <c r="C122" s="37"/>
      <c r="D122" s="37"/>
      <c r="E122" s="37"/>
      <c r="F122" s="37"/>
      <c r="G122" s="37"/>
    </row>
    <row r="123" spans="2:7" x14ac:dyDescent="0.25">
      <c r="B123" s="37"/>
      <c r="C123" s="37"/>
      <c r="D123" s="37"/>
      <c r="E123" s="37"/>
      <c r="F123" s="37"/>
      <c r="G123" s="37"/>
    </row>
    <row r="124" spans="2:7" x14ac:dyDescent="0.25">
      <c r="B124" s="37"/>
      <c r="C124" s="37"/>
      <c r="D124" s="37"/>
      <c r="E124" s="37"/>
      <c r="F124" s="37"/>
      <c r="G124" s="37"/>
    </row>
    <row r="125" spans="2:7" x14ac:dyDescent="0.25">
      <c r="B125" s="37"/>
      <c r="C125" s="37"/>
      <c r="D125" s="37"/>
      <c r="E125" s="37"/>
      <c r="F125" s="37"/>
      <c r="G125" s="37"/>
    </row>
    <row r="126" spans="2:7" x14ac:dyDescent="0.25">
      <c r="B126" s="37"/>
      <c r="C126" s="37"/>
      <c r="D126" s="37"/>
      <c r="E126" s="37"/>
      <c r="F126" s="37"/>
      <c r="G126" s="37"/>
    </row>
    <row r="127" spans="2:7" x14ac:dyDescent="0.25">
      <c r="B127" s="37"/>
      <c r="C127" s="37"/>
      <c r="D127" s="37"/>
      <c r="E127" s="37"/>
      <c r="F127" s="37"/>
      <c r="G127" s="37"/>
    </row>
    <row r="128" spans="2:7" x14ac:dyDescent="0.25">
      <c r="B128" s="37"/>
      <c r="C128" s="37"/>
      <c r="D128" s="37"/>
      <c r="E128" s="37"/>
      <c r="F128" s="37"/>
      <c r="G128" s="37"/>
    </row>
    <row r="129" spans="2:7" x14ac:dyDescent="0.25">
      <c r="B129" s="37"/>
      <c r="C129" s="37"/>
      <c r="D129" s="37"/>
      <c r="E129" s="37"/>
      <c r="F129" s="37"/>
      <c r="G129" s="37"/>
    </row>
    <row r="130" spans="2:7" x14ac:dyDescent="0.25">
      <c r="B130" s="37"/>
      <c r="C130" s="37"/>
      <c r="D130" s="37"/>
      <c r="E130" s="37"/>
      <c r="F130" s="37"/>
      <c r="G130" s="37"/>
    </row>
    <row r="131" spans="2:7" x14ac:dyDescent="0.25">
      <c r="B131" s="37"/>
      <c r="C131" s="37"/>
      <c r="D131" s="37"/>
      <c r="E131" s="37"/>
      <c r="F131" s="37"/>
      <c r="G131" s="37"/>
    </row>
    <row r="132" spans="2:7" x14ac:dyDescent="0.25">
      <c r="B132" s="37"/>
      <c r="C132" s="37"/>
      <c r="D132" s="37"/>
      <c r="E132" s="37"/>
      <c r="F132" s="37"/>
      <c r="G132" s="37"/>
    </row>
    <row r="133" spans="2:7" x14ac:dyDescent="0.25">
      <c r="B133" s="37"/>
      <c r="C133" s="37"/>
      <c r="D133" s="37"/>
      <c r="E133" s="37"/>
      <c r="F133" s="37"/>
      <c r="G133" s="37"/>
    </row>
    <row r="134" spans="2:7" x14ac:dyDescent="0.25">
      <c r="B134" s="37"/>
      <c r="C134" s="37"/>
      <c r="D134" s="37"/>
      <c r="E134" s="37"/>
      <c r="F134" s="37"/>
      <c r="G134" s="37"/>
    </row>
    <row r="135" spans="2:7" x14ac:dyDescent="0.25">
      <c r="B135" s="37"/>
      <c r="C135" s="37"/>
      <c r="D135" s="37"/>
      <c r="E135" s="37"/>
      <c r="F135" s="37"/>
      <c r="G135" s="37"/>
    </row>
    <row r="136" spans="2:7" x14ac:dyDescent="0.25">
      <c r="B136" s="37"/>
      <c r="C136" s="37"/>
      <c r="D136" s="37"/>
      <c r="E136" s="37"/>
      <c r="F136" s="37"/>
      <c r="G136" s="37"/>
    </row>
    <row r="137" spans="2:7" x14ac:dyDescent="0.25">
      <c r="B137" s="37"/>
      <c r="C137" s="37"/>
      <c r="D137" s="37"/>
      <c r="E137" s="37"/>
      <c r="F137" s="37"/>
      <c r="G137" s="37"/>
    </row>
    <row r="138" spans="2:7" x14ac:dyDescent="0.25">
      <c r="B138" s="37"/>
      <c r="C138" s="37"/>
      <c r="D138" s="37"/>
      <c r="E138" s="37"/>
      <c r="F138" s="37"/>
      <c r="G138" s="37"/>
    </row>
    <row r="139" spans="2:7" x14ac:dyDescent="0.25">
      <c r="B139" s="37"/>
      <c r="C139" s="37"/>
      <c r="D139" s="37"/>
      <c r="E139" s="37"/>
      <c r="F139" s="37"/>
      <c r="G139" s="37"/>
    </row>
    <row r="140" spans="2:7" x14ac:dyDescent="0.25">
      <c r="B140" s="37"/>
      <c r="C140" s="37"/>
      <c r="D140" s="37"/>
      <c r="E140" s="37"/>
      <c r="F140" s="37"/>
      <c r="G140" s="37"/>
    </row>
    <row r="141" spans="2:7" x14ac:dyDescent="0.25">
      <c r="B141" s="37"/>
      <c r="C141" s="37"/>
      <c r="D141" s="37"/>
      <c r="E141" s="37"/>
      <c r="F141" s="37"/>
      <c r="G141" s="37"/>
    </row>
    <row r="142" spans="2:7" x14ac:dyDescent="0.25">
      <c r="B142" s="37"/>
      <c r="C142" s="37"/>
      <c r="D142" s="37"/>
      <c r="E142" s="37"/>
      <c r="F142" s="37"/>
      <c r="G142" s="37"/>
    </row>
    <row r="143" spans="2:7" x14ac:dyDescent="0.25">
      <c r="B143" s="37"/>
      <c r="C143" s="37"/>
      <c r="D143" s="37"/>
      <c r="E143" s="37"/>
      <c r="F143" s="37"/>
      <c r="G143" s="37"/>
    </row>
    <row r="144" spans="2:7" x14ac:dyDescent="0.25">
      <c r="B144" s="37"/>
      <c r="C144" s="37"/>
      <c r="D144" s="37"/>
      <c r="E144" s="37"/>
      <c r="F144" s="37"/>
      <c r="G144" s="37"/>
    </row>
    <row r="145" spans="2:7" x14ac:dyDescent="0.25">
      <c r="B145" s="37"/>
      <c r="C145" s="37"/>
      <c r="D145" s="37"/>
      <c r="E145" s="37"/>
      <c r="F145" s="37"/>
      <c r="G145" s="37"/>
    </row>
    <row r="146" spans="2:7" x14ac:dyDescent="0.25">
      <c r="B146" s="37"/>
      <c r="C146" s="37"/>
      <c r="D146" s="37"/>
      <c r="E146" s="37"/>
      <c r="F146" s="37"/>
      <c r="G146" s="37"/>
    </row>
    <row r="147" spans="2:7" x14ac:dyDescent="0.25">
      <c r="B147" s="37"/>
      <c r="C147" s="37"/>
      <c r="D147" s="37"/>
      <c r="E147" s="37"/>
      <c r="F147" s="37"/>
      <c r="G147" s="37"/>
    </row>
    <row r="148" spans="2:7" x14ac:dyDescent="0.25">
      <c r="B148" s="37"/>
      <c r="C148" s="37"/>
      <c r="D148" s="37"/>
      <c r="E148" s="37"/>
      <c r="F148" s="37"/>
      <c r="G148" s="37"/>
    </row>
    <row r="149" spans="2:7" x14ac:dyDescent="0.25">
      <c r="B149" s="37"/>
      <c r="C149" s="37"/>
      <c r="D149" s="37"/>
      <c r="E149" s="37"/>
      <c r="F149" s="37"/>
      <c r="G149" s="37"/>
    </row>
    <row r="150" spans="2:7" x14ac:dyDescent="0.25">
      <c r="B150" s="37"/>
      <c r="C150" s="37"/>
      <c r="D150" s="37"/>
      <c r="E150" s="37"/>
      <c r="F150" s="37"/>
      <c r="G150" s="37"/>
    </row>
    <row r="151" spans="2:7" x14ac:dyDescent="0.25">
      <c r="B151" s="37"/>
      <c r="C151" s="37"/>
      <c r="D151" s="37"/>
      <c r="E151" s="37"/>
      <c r="F151" s="37"/>
      <c r="G151" s="37"/>
    </row>
    <row r="152" spans="2:7" x14ac:dyDescent="0.25">
      <c r="B152" s="37"/>
      <c r="C152" s="37"/>
      <c r="D152" s="37"/>
      <c r="E152" s="37"/>
      <c r="F152" s="37"/>
      <c r="G152" s="37"/>
    </row>
    <row r="153" spans="2:7" x14ac:dyDescent="0.25">
      <c r="B153" s="37"/>
      <c r="C153" s="37"/>
      <c r="D153" s="37"/>
      <c r="E153" s="37"/>
      <c r="F153" s="37"/>
      <c r="G153" s="37"/>
    </row>
    <row r="154" spans="2:7" x14ac:dyDescent="0.25">
      <c r="B154" s="37"/>
      <c r="C154" s="37"/>
      <c r="D154" s="37"/>
      <c r="E154" s="37"/>
      <c r="F154" s="37"/>
      <c r="G154" s="37"/>
    </row>
    <row r="155" spans="2:7" x14ac:dyDescent="0.25">
      <c r="B155" s="37"/>
      <c r="C155" s="37"/>
      <c r="D155" s="37"/>
      <c r="E155" s="37"/>
      <c r="F155" s="37"/>
      <c r="G155" s="37"/>
    </row>
    <row r="156" spans="2:7" x14ac:dyDescent="0.25">
      <c r="B156" s="37"/>
      <c r="C156" s="37"/>
      <c r="D156" s="37"/>
      <c r="E156" s="37"/>
      <c r="F156" s="37"/>
      <c r="G156" s="37"/>
    </row>
    <row r="157" spans="2:7" x14ac:dyDescent="0.25">
      <c r="B157" s="37"/>
      <c r="C157" s="37"/>
      <c r="D157" s="37"/>
      <c r="E157" s="37"/>
      <c r="F157" s="37"/>
      <c r="G157" s="37"/>
    </row>
    <row r="158" spans="2:7" x14ac:dyDescent="0.25">
      <c r="B158" s="37"/>
      <c r="C158" s="37"/>
      <c r="D158" s="37"/>
      <c r="E158" s="37"/>
      <c r="F158" s="37"/>
      <c r="G158" s="37"/>
    </row>
    <row r="159" spans="2:7" x14ac:dyDescent="0.25">
      <c r="B159" s="37"/>
      <c r="C159" s="37"/>
      <c r="D159" s="37"/>
      <c r="E159" s="37"/>
      <c r="F159" s="37"/>
      <c r="G159" s="37"/>
    </row>
    <row r="160" spans="2:7" x14ac:dyDescent="0.25">
      <c r="B160" s="37"/>
      <c r="C160" s="37"/>
      <c r="D160" s="37"/>
      <c r="E160" s="37"/>
      <c r="F160" s="37"/>
      <c r="G160" s="37"/>
    </row>
    <row r="161" spans="2:7" x14ac:dyDescent="0.25">
      <c r="B161" s="37"/>
      <c r="C161" s="37"/>
      <c r="D161" s="37"/>
      <c r="E161" s="37"/>
      <c r="F161" s="37"/>
      <c r="G161" s="37"/>
    </row>
    <row r="162" spans="2:7" x14ac:dyDescent="0.25">
      <c r="B162" s="37"/>
      <c r="C162" s="37"/>
      <c r="D162" s="37"/>
      <c r="E162" s="37"/>
      <c r="F162" s="37"/>
      <c r="G162" s="37"/>
    </row>
    <row r="163" spans="2:7" x14ac:dyDescent="0.25">
      <c r="B163" s="37"/>
      <c r="C163" s="37"/>
      <c r="D163" s="37"/>
      <c r="E163" s="37"/>
      <c r="F163" s="37"/>
      <c r="G163" s="37"/>
    </row>
    <row r="164" spans="2:7" x14ac:dyDescent="0.25">
      <c r="B164" s="37"/>
      <c r="C164" s="37"/>
      <c r="D164" s="37"/>
      <c r="E164" s="37"/>
      <c r="F164" s="37"/>
      <c r="G164" s="37"/>
    </row>
    <row r="165" spans="2:7" x14ac:dyDescent="0.25">
      <c r="B165" s="37"/>
      <c r="C165" s="37"/>
      <c r="D165" s="37"/>
      <c r="E165" s="37"/>
      <c r="F165" s="37"/>
      <c r="G165" s="37"/>
    </row>
    <row r="166" spans="2:7" x14ac:dyDescent="0.25">
      <c r="B166" s="37"/>
      <c r="C166" s="37"/>
      <c r="D166" s="37"/>
      <c r="E166" s="37"/>
      <c r="F166" s="37"/>
      <c r="G166" s="37"/>
    </row>
    <row r="167" spans="2:7" x14ac:dyDescent="0.25">
      <c r="B167" s="37"/>
      <c r="C167" s="37"/>
      <c r="D167" s="37"/>
      <c r="E167" s="37"/>
      <c r="F167" s="37"/>
      <c r="G167" s="37"/>
    </row>
    <row r="168" spans="2:7" x14ac:dyDescent="0.25">
      <c r="B168" s="37"/>
      <c r="C168" s="37"/>
      <c r="D168" s="37"/>
      <c r="E168" s="37"/>
      <c r="F168" s="37"/>
      <c r="G168" s="37"/>
    </row>
    <row r="169" spans="2:7" x14ac:dyDescent="0.25">
      <c r="B169" s="37"/>
      <c r="C169" s="37"/>
      <c r="D169" s="37"/>
      <c r="E169" s="37"/>
      <c r="F169" s="37"/>
      <c r="G169" s="37"/>
    </row>
    <row r="170" spans="2:7" x14ac:dyDescent="0.25">
      <c r="B170" s="37"/>
      <c r="C170" s="37"/>
      <c r="D170" s="37"/>
      <c r="E170" s="37"/>
      <c r="F170" s="37"/>
      <c r="G170" s="37"/>
    </row>
    <row r="171" spans="2:7" x14ac:dyDescent="0.25">
      <c r="B171" s="37"/>
      <c r="C171" s="37"/>
      <c r="D171" s="37"/>
      <c r="E171" s="37"/>
      <c r="F171" s="37"/>
      <c r="G171" s="37"/>
    </row>
    <row r="172" spans="2:7" x14ac:dyDescent="0.25">
      <c r="B172" s="37"/>
      <c r="C172" s="37"/>
      <c r="D172" s="37"/>
      <c r="E172" s="37"/>
      <c r="F172" s="37"/>
      <c r="G172" s="37"/>
    </row>
    <row r="173" spans="2:7" x14ac:dyDescent="0.25">
      <c r="B173" s="37"/>
      <c r="C173" s="37"/>
      <c r="D173" s="37"/>
      <c r="E173" s="37"/>
      <c r="F173" s="37"/>
      <c r="G173" s="37"/>
    </row>
    <row r="174" spans="2:7" x14ac:dyDescent="0.25">
      <c r="B174" s="37"/>
      <c r="C174" s="37"/>
      <c r="D174" s="37"/>
      <c r="E174" s="37"/>
      <c r="F174" s="37"/>
      <c r="G174" s="37"/>
    </row>
    <row r="175" spans="2:7" x14ac:dyDescent="0.25">
      <c r="B175" s="37"/>
      <c r="C175" s="37"/>
      <c r="D175" s="37"/>
      <c r="E175" s="37"/>
      <c r="F175" s="37"/>
      <c r="G175" s="37"/>
    </row>
    <row r="176" spans="2:7" x14ac:dyDescent="0.25">
      <c r="B176" s="37"/>
      <c r="C176" s="37"/>
      <c r="D176" s="37"/>
      <c r="E176" s="37"/>
      <c r="F176" s="37"/>
      <c r="G176" s="37"/>
    </row>
    <row r="177" spans="2:7" x14ac:dyDescent="0.25">
      <c r="B177" s="37"/>
      <c r="C177" s="37"/>
      <c r="D177" s="37"/>
      <c r="E177" s="37"/>
      <c r="F177" s="37"/>
      <c r="G177" s="37"/>
    </row>
    <row r="178" spans="2:7" x14ac:dyDescent="0.25">
      <c r="B178" s="37"/>
      <c r="C178" s="37"/>
      <c r="D178" s="37"/>
      <c r="E178" s="37"/>
      <c r="F178" s="37"/>
      <c r="G178" s="37"/>
    </row>
    <row r="179" spans="2:7" x14ac:dyDescent="0.25">
      <c r="B179" s="37"/>
      <c r="C179" s="37"/>
      <c r="D179" s="37"/>
      <c r="E179" s="37"/>
      <c r="F179" s="37"/>
      <c r="G179" s="37"/>
    </row>
    <row r="180" spans="2:7" x14ac:dyDescent="0.25">
      <c r="B180" s="37"/>
      <c r="C180" s="37"/>
      <c r="D180" s="37"/>
      <c r="E180" s="37"/>
      <c r="F180" s="37"/>
      <c r="G180" s="37"/>
    </row>
    <row r="181" spans="2:7" x14ac:dyDescent="0.25">
      <c r="B181" s="37"/>
      <c r="C181" s="37"/>
      <c r="D181" s="37"/>
      <c r="E181" s="37"/>
      <c r="F181" s="37"/>
      <c r="G181" s="37"/>
    </row>
    <row r="182" spans="2:7" x14ac:dyDescent="0.25">
      <c r="B182" s="37"/>
      <c r="C182" s="37"/>
      <c r="D182" s="37"/>
      <c r="E182" s="37"/>
      <c r="F182" s="37"/>
      <c r="G182" s="37"/>
    </row>
    <row r="183" spans="2:7" x14ac:dyDescent="0.25">
      <c r="B183" s="37"/>
      <c r="C183" s="37"/>
      <c r="D183" s="37"/>
      <c r="E183" s="37"/>
      <c r="F183" s="37"/>
      <c r="G183" s="37"/>
    </row>
    <row r="184" spans="2:7" x14ac:dyDescent="0.25">
      <c r="B184" s="37"/>
      <c r="C184" s="37"/>
      <c r="D184" s="37"/>
      <c r="E184" s="37"/>
      <c r="F184" s="37"/>
      <c r="G184" s="37"/>
    </row>
    <row r="185" spans="2:7" x14ac:dyDescent="0.25">
      <c r="B185" s="37"/>
      <c r="C185" s="37"/>
      <c r="D185" s="37"/>
      <c r="E185" s="37"/>
      <c r="F185" s="37"/>
      <c r="G185" s="37"/>
    </row>
    <row r="186" spans="2:7" x14ac:dyDescent="0.25">
      <c r="B186" s="37"/>
      <c r="C186" s="37"/>
      <c r="D186" s="37"/>
      <c r="E186" s="37"/>
      <c r="F186" s="37"/>
      <c r="G186" s="37"/>
    </row>
    <row r="187" spans="2:7" x14ac:dyDescent="0.25">
      <c r="B187" s="37"/>
      <c r="C187" s="37"/>
      <c r="D187" s="37"/>
      <c r="E187" s="37"/>
      <c r="F187" s="37"/>
      <c r="G187" s="37"/>
    </row>
    <row r="188" spans="2:7" x14ac:dyDescent="0.25">
      <c r="B188" s="37"/>
      <c r="C188" s="37"/>
      <c r="D188" s="37"/>
      <c r="E188" s="37"/>
      <c r="F188" s="37"/>
      <c r="G188" s="37"/>
    </row>
    <row r="189" spans="2:7" x14ac:dyDescent="0.25">
      <c r="B189" s="37"/>
      <c r="C189" s="37"/>
      <c r="D189" s="37"/>
      <c r="E189" s="37"/>
      <c r="F189" s="37"/>
      <c r="G189" s="37"/>
    </row>
    <row r="190" spans="2:7" x14ac:dyDescent="0.25">
      <c r="B190" s="37"/>
      <c r="C190" s="37"/>
      <c r="D190" s="37"/>
      <c r="E190" s="37"/>
      <c r="F190" s="37"/>
      <c r="G190" s="37"/>
    </row>
    <row r="284" ht="15.75" customHeight="1" x14ac:dyDescent="0.25"/>
    <row r="387" spans="1:1" x14ac:dyDescent="0.25">
      <c r="A387" s="93"/>
    </row>
  </sheetData>
  <mergeCells count="2">
    <mergeCell ref="C39:F39"/>
    <mergeCell ref="C26:F2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showGridLines="0" workbookViewId="0">
      <selection activeCell="D26" sqref="D26"/>
    </sheetView>
  </sheetViews>
  <sheetFormatPr baseColWidth="10" defaultRowHeight="15" x14ac:dyDescent="0.25"/>
  <cols>
    <col min="1" max="1" width="5.7109375" customWidth="1"/>
    <col min="2" max="2" width="28.85546875" customWidth="1"/>
    <col min="3" max="3" width="8.140625" customWidth="1"/>
    <col min="4" max="5" width="10.5703125" customWidth="1"/>
    <col min="6" max="6" width="9.140625" customWidth="1"/>
    <col min="7" max="9" width="8.5703125" customWidth="1"/>
    <col min="10" max="10" width="7.5703125" customWidth="1"/>
    <col min="11" max="11" width="8.5703125" customWidth="1"/>
  </cols>
  <sheetData>
    <row r="2" spans="2:11" x14ac:dyDescent="0.25">
      <c r="B2" s="15" t="s">
        <v>127</v>
      </c>
    </row>
    <row r="4" spans="2:11" ht="24" x14ac:dyDescent="0.25">
      <c r="B4" s="18"/>
      <c r="C4" s="22" t="s">
        <v>10</v>
      </c>
      <c r="D4" s="22" t="s">
        <v>15</v>
      </c>
      <c r="E4" s="22" t="s">
        <v>16</v>
      </c>
      <c r="F4" s="22" t="s">
        <v>17</v>
      </c>
      <c r="G4" s="22" t="s">
        <v>18</v>
      </c>
      <c r="H4" s="22" t="s">
        <v>19</v>
      </c>
      <c r="I4" s="22" t="s">
        <v>20</v>
      </c>
      <c r="J4" s="22" t="s">
        <v>21</v>
      </c>
      <c r="K4" s="22" t="s">
        <v>13</v>
      </c>
    </row>
    <row r="5" spans="2:11" x14ac:dyDescent="0.25">
      <c r="B5" s="148" t="s">
        <v>63</v>
      </c>
      <c r="C5" s="79">
        <v>73155</v>
      </c>
      <c r="D5" s="79">
        <v>63311</v>
      </c>
      <c r="E5" s="79">
        <v>172423</v>
      </c>
      <c r="F5" s="79">
        <v>82738</v>
      </c>
      <c r="G5" s="79">
        <v>74142</v>
      </c>
      <c r="H5" s="79">
        <v>57616</v>
      </c>
      <c r="I5" s="79">
        <v>72194</v>
      </c>
      <c r="J5" s="79">
        <v>88572</v>
      </c>
      <c r="K5" s="79">
        <v>684151</v>
      </c>
    </row>
    <row r="6" spans="2:11" x14ac:dyDescent="0.25">
      <c r="B6" s="145" t="s">
        <v>64</v>
      </c>
      <c r="C6" s="153">
        <v>30.171553550680063</v>
      </c>
      <c r="D6" s="153">
        <v>26.971616306802925</v>
      </c>
      <c r="E6" s="153">
        <v>36.644183200617086</v>
      </c>
      <c r="F6" s="153">
        <v>32.188353598104861</v>
      </c>
      <c r="G6" s="153">
        <v>30.987834156078875</v>
      </c>
      <c r="H6" s="153">
        <v>25.171827270202723</v>
      </c>
      <c r="I6" s="153">
        <v>28.338920131866914</v>
      </c>
      <c r="J6" s="153">
        <v>29.394165198934203</v>
      </c>
      <c r="K6" s="153">
        <v>31.12397701676969</v>
      </c>
    </row>
    <row r="7" spans="2:11" x14ac:dyDescent="0.25">
      <c r="B7" s="176" t="s">
        <v>65</v>
      </c>
      <c r="C7" s="156"/>
      <c r="D7" s="156"/>
      <c r="E7" s="156"/>
      <c r="F7" s="156"/>
      <c r="G7" s="156"/>
      <c r="H7" s="156"/>
      <c r="I7" s="156"/>
      <c r="J7" s="156"/>
      <c r="K7" s="156"/>
    </row>
    <row r="8" spans="2:11" x14ac:dyDescent="0.25">
      <c r="B8" s="145" t="s">
        <v>66</v>
      </c>
      <c r="C8" s="153">
        <v>19.932937604784993</v>
      </c>
      <c r="D8" s="153">
        <v>17.156747891283974</v>
      </c>
      <c r="E8" s="153">
        <v>18.495947828289225</v>
      </c>
      <c r="F8" s="153">
        <v>19.125765143264861</v>
      </c>
      <c r="G8" s="153">
        <v>19.905956112852667</v>
      </c>
      <c r="H8" s="153">
        <v>19.837218926748516</v>
      </c>
      <c r="I8" s="153">
        <v>22.044088176352705</v>
      </c>
      <c r="J8" s="153">
        <v>23.488515018821541</v>
      </c>
      <c r="K8" s="153">
        <v>19.811183391653557</v>
      </c>
    </row>
    <row r="9" spans="2:11" ht="24" x14ac:dyDescent="0.25">
      <c r="B9" s="177" t="s">
        <v>67</v>
      </c>
      <c r="C9" s="153">
        <v>65.793647197426253</v>
      </c>
      <c r="D9" s="153">
        <v>72.036082474226802</v>
      </c>
      <c r="E9" s="153">
        <v>70.151639863239197</v>
      </c>
      <c r="F9" s="153">
        <v>70.445754628412644</v>
      </c>
      <c r="G9" s="153">
        <v>68.604144897248347</v>
      </c>
      <c r="H9" s="153">
        <v>71.278797075458684</v>
      </c>
      <c r="I9" s="153">
        <v>65.731462925851702</v>
      </c>
      <c r="J9" s="153">
        <v>64.869017438733962</v>
      </c>
      <c r="K9" s="153">
        <v>68.726896972828257</v>
      </c>
    </row>
    <row r="10" spans="2:11" x14ac:dyDescent="0.25">
      <c r="B10" s="147" t="s">
        <v>68</v>
      </c>
      <c r="C10" s="159">
        <v>14.273415197788754</v>
      </c>
      <c r="D10" s="159">
        <v>10.80716963448922</v>
      </c>
      <c r="E10" s="159">
        <v>11.352412308471571</v>
      </c>
      <c r="F10" s="159">
        <v>10.428480228322506</v>
      </c>
      <c r="G10" s="159">
        <v>11.48989898989899</v>
      </c>
      <c r="H10" s="159">
        <v>8.8839839977928001</v>
      </c>
      <c r="I10" s="159">
        <v>12.224448897795591</v>
      </c>
      <c r="J10" s="159">
        <v>11.642467542444496</v>
      </c>
      <c r="K10" s="159">
        <v>11.461919635518189</v>
      </c>
    </row>
    <row r="12" spans="2:11" x14ac:dyDescent="0.25">
      <c r="B12" s="168" t="s">
        <v>128</v>
      </c>
    </row>
    <row r="13" spans="2:11" x14ac:dyDescent="0.25">
      <c r="B13" s="168" t="s">
        <v>129</v>
      </c>
    </row>
    <row r="14" spans="2:11" x14ac:dyDescent="0.25">
      <c r="B14" s="168" t="s">
        <v>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0"/>
  <sheetViews>
    <sheetView showGridLines="0" topLeftCell="A34" workbookViewId="0">
      <selection activeCell="J42" sqref="J42"/>
    </sheetView>
  </sheetViews>
  <sheetFormatPr baseColWidth="10" defaultRowHeight="15" x14ac:dyDescent="0.25"/>
  <cols>
    <col min="1" max="1" width="6.28515625" customWidth="1"/>
    <col min="2" max="2" width="15.5703125" customWidth="1"/>
    <col min="5" max="5" width="12.5703125" customWidth="1"/>
    <col min="6" max="6" width="13.85546875" customWidth="1"/>
  </cols>
  <sheetData>
    <row r="2" spans="2:2" x14ac:dyDescent="0.25">
      <c r="B2" s="15" t="s">
        <v>130</v>
      </c>
    </row>
    <row r="20" spans="2:7" x14ac:dyDescent="0.25">
      <c r="B20" s="168" t="s">
        <v>131</v>
      </c>
    </row>
    <row r="21" spans="2:7" x14ac:dyDescent="0.25">
      <c r="B21" s="168" t="s">
        <v>203</v>
      </c>
    </row>
    <row r="22" spans="2:7" x14ac:dyDescent="0.25">
      <c r="B22" s="168" t="s">
        <v>132</v>
      </c>
    </row>
    <row r="23" spans="2:7" x14ac:dyDescent="0.25">
      <c r="B23" s="168" t="s">
        <v>71</v>
      </c>
    </row>
    <row r="24" spans="2:7" x14ac:dyDescent="0.25">
      <c r="B24" s="8"/>
    </row>
    <row r="27" spans="2:7" x14ac:dyDescent="0.25">
      <c r="B27" s="18"/>
      <c r="C27" s="258" t="s">
        <v>92</v>
      </c>
      <c r="D27" s="258"/>
      <c r="E27" s="258"/>
      <c r="F27" s="258"/>
      <c r="G27" s="18"/>
    </row>
    <row r="28" spans="2:7" ht="36" x14ac:dyDescent="0.25">
      <c r="B28" s="17"/>
      <c r="C28" s="12" t="s">
        <v>118</v>
      </c>
      <c r="D28" s="12" t="s">
        <v>119</v>
      </c>
      <c r="E28" s="12" t="s">
        <v>120</v>
      </c>
      <c r="F28" s="12" t="s">
        <v>122</v>
      </c>
      <c r="G28" s="124"/>
    </row>
    <row r="29" spans="2:7" x14ac:dyDescent="0.25">
      <c r="B29" s="146" t="s">
        <v>10</v>
      </c>
      <c r="C29" s="156">
        <v>1.4790717410412098</v>
      </c>
      <c r="D29" s="156">
        <v>1.5194835372445217</v>
      </c>
      <c r="E29" s="156">
        <v>21.998161263272749</v>
      </c>
      <c r="F29" s="156">
        <v>75.003283458441516</v>
      </c>
      <c r="G29" s="156">
        <f>D29+F29</f>
        <v>76.522766995686041</v>
      </c>
    </row>
    <row r="30" spans="2:7" x14ac:dyDescent="0.25">
      <c r="B30" s="145" t="s">
        <v>15</v>
      </c>
      <c r="C30" s="153">
        <v>3.7647630324559005</v>
      </c>
      <c r="D30" s="153">
        <v>0.54649785955005015</v>
      </c>
      <c r="E30" s="153">
        <v>23.973039438928865</v>
      </c>
      <c r="F30" s="153">
        <v>71.715699669065174</v>
      </c>
      <c r="G30" s="153">
        <f t="shared" ref="G30:G37" si="0">D30+F30</f>
        <v>72.262197528615218</v>
      </c>
    </row>
    <row r="31" spans="2:7" x14ac:dyDescent="0.25">
      <c r="B31" s="145" t="s">
        <v>16</v>
      </c>
      <c r="C31" s="153">
        <v>10.727982661495229</v>
      </c>
      <c r="D31" s="153">
        <v>0.64628494738076514</v>
      </c>
      <c r="E31" s="153">
        <v>27.494907465720402</v>
      </c>
      <c r="F31" s="153">
        <v>61.130824925403601</v>
      </c>
      <c r="G31" s="153">
        <f t="shared" si="0"/>
        <v>61.777109872784365</v>
      </c>
    </row>
    <row r="32" spans="2:7" x14ac:dyDescent="0.25">
      <c r="B32" s="145" t="s">
        <v>17</v>
      </c>
      <c r="C32" s="153">
        <v>7.3040510788199038</v>
      </c>
      <c r="D32" s="153">
        <v>0.68330502610555455</v>
      </c>
      <c r="E32" s="153">
        <v>24.278165691639934</v>
      </c>
      <c r="F32" s="153">
        <v>67.734478203434605</v>
      </c>
      <c r="G32" s="153">
        <f t="shared" si="0"/>
        <v>68.417783229540163</v>
      </c>
    </row>
    <row r="33" spans="2:7" x14ac:dyDescent="0.25">
      <c r="B33" s="145" t="s">
        <v>18</v>
      </c>
      <c r="C33" s="153">
        <v>18.514760832446612</v>
      </c>
      <c r="D33" s="153">
        <v>0.54275651019111959</v>
      </c>
      <c r="E33" s="153">
        <v>25.206833122994567</v>
      </c>
      <c r="F33" s="153">
        <v>55.735649534367703</v>
      </c>
      <c r="G33" s="153">
        <f t="shared" si="0"/>
        <v>56.278406044558821</v>
      </c>
    </row>
    <row r="34" spans="2:7" x14ac:dyDescent="0.25">
      <c r="B34" s="145" t="s">
        <v>19</v>
      </c>
      <c r="C34" s="153">
        <v>10.008449344169952</v>
      </c>
      <c r="D34" s="153">
        <v>0.40234972237869154</v>
      </c>
      <c r="E34" s="153">
        <v>22.439044017059629</v>
      </c>
      <c r="F34" s="153">
        <v>67.150156916391722</v>
      </c>
      <c r="G34" s="153">
        <f t="shared" si="0"/>
        <v>67.55250663877041</v>
      </c>
    </row>
    <row r="35" spans="2:7" x14ac:dyDescent="0.25">
      <c r="B35" s="145" t="s">
        <v>20</v>
      </c>
      <c r="C35" s="153">
        <v>12.089107628545525</v>
      </c>
      <c r="D35" s="153">
        <v>0.45589949488408238</v>
      </c>
      <c r="E35" s="153">
        <v>23.697275827828864</v>
      </c>
      <c r="F35" s="153">
        <v>63.757717048741526</v>
      </c>
      <c r="G35" s="153">
        <f t="shared" si="0"/>
        <v>64.213616543625605</v>
      </c>
    </row>
    <row r="36" spans="2:7" x14ac:dyDescent="0.25">
      <c r="B36" s="147" t="s">
        <v>21</v>
      </c>
      <c r="C36" s="159">
        <v>15.531197688550529</v>
      </c>
      <c r="D36" s="159">
        <v>0.50524738777163736</v>
      </c>
      <c r="E36" s="159">
        <v>24.650874819418007</v>
      </c>
      <c r="F36" s="159">
        <v>59.312680104259826</v>
      </c>
      <c r="G36" s="159">
        <f t="shared" si="0"/>
        <v>59.817927492031465</v>
      </c>
    </row>
    <row r="37" spans="2:7" x14ac:dyDescent="0.25">
      <c r="B37" s="147" t="s">
        <v>13</v>
      </c>
      <c r="C37" s="159">
        <v>10.355912676601813</v>
      </c>
      <c r="D37" s="159">
        <v>0.65017242087515081</v>
      </c>
      <c r="E37" s="159">
        <v>24.665476118290698</v>
      </c>
      <c r="F37" s="159">
        <v>64.328438784232347</v>
      </c>
      <c r="G37" s="159">
        <f t="shared" si="0"/>
        <v>64.978611205107498</v>
      </c>
    </row>
    <row r="38" spans="2:7" x14ac:dyDescent="0.25">
      <c r="B38" s="8"/>
      <c r="C38" s="77"/>
      <c r="D38" s="77"/>
      <c r="E38" s="77"/>
      <c r="F38" s="77"/>
      <c r="G38" s="8"/>
    </row>
    <row r="39" spans="2:7" x14ac:dyDescent="0.25">
      <c r="B39" s="8"/>
      <c r="C39" s="77"/>
      <c r="D39" s="77"/>
      <c r="E39" s="77"/>
      <c r="F39" s="77"/>
      <c r="G39" s="8"/>
    </row>
    <row r="40" spans="2:7" x14ac:dyDescent="0.25">
      <c r="B40" s="18"/>
      <c r="C40" s="257" t="s">
        <v>101</v>
      </c>
      <c r="D40" s="257"/>
      <c r="E40" s="257"/>
      <c r="F40" s="257"/>
      <c r="G40" s="18"/>
    </row>
    <row r="41" spans="2:7" ht="36" x14ac:dyDescent="0.25">
      <c r="B41" s="17"/>
      <c r="C41" s="125" t="s">
        <v>118</v>
      </c>
      <c r="D41" s="125" t="s">
        <v>119</v>
      </c>
      <c r="E41" s="125" t="s">
        <v>120</v>
      </c>
      <c r="F41" s="125" t="s">
        <v>121</v>
      </c>
      <c r="G41" s="17"/>
    </row>
    <row r="42" spans="2:7" x14ac:dyDescent="0.25">
      <c r="B42" s="146" t="s">
        <v>10</v>
      </c>
      <c r="C42" s="156">
        <v>1.3376093531166908</v>
      </c>
      <c r="D42" s="156">
        <v>2.0053991515618974</v>
      </c>
      <c r="E42" s="156">
        <v>25.030953782450727</v>
      </c>
      <c r="F42" s="156">
        <v>71.626037712870684</v>
      </c>
      <c r="G42" s="156">
        <f>D42+F42</f>
        <v>73.631436864432587</v>
      </c>
    </row>
    <row r="43" spans="2:7" x14ac:dyDescent="0.25">
      <c r="B43" s="145" t="s">
        <v>15</v>
      </c>
      <c r="C43" s="153">
        <v>2.7963525835866263</v>
      </c>
      <c r="D43" s="153">
        <v>0.74685193226226665</v>
      </c>
      <c r="E43" s="153">
        <v>26.619626574033866</v>
      </c>
      <c r="F43" s="153">
        <v>69.837168910117242</v>
      </c>
      <c r="G43" s="153">
        <f t="shared" ref="G43:G50" si="1">D43+F43</f>
        <v>70.584020842379502</v>
      </c>
    </row>
    <row r="44" spans="2:7" x14ac:dyDescent="0.25">
      <c r="B44" s="145" t="s">
        <v>16</v>
      </c>
      <c r="C44" s="153">
        <v>8.2307123106281885</v>
      </c>
      <c r="D44" s="153">
        <v>0.81240020251587031</v>
      </c>
      <c r="E44" s="153">
        <v>32.080850566654981</v>
      </c>
      <c r="F44" s="153">
        <v>58.87603692020096</v>
      </c>
      <c r="G44" s="153">
        <f t="shared" si="1"/>
        <v>59.688437122716827</v>
      </c>
    </row>
    <row r="45" spans="2:7" x14ac:dyDescent="0.25">
      <c r="B45" s="145" t="s">
        <v>17</v>
      </c>
      <c r="C45" s="153">
        <v>5.3461027566867285</v>
      </c>
      <c r="D45" s="153">
        <v>0.91998884862001673</v>
      </c>
      <c r="E45" s="153">
        <v>28.089998196100296</v>
      </c>
      <c r="F45" s="153">
        <v>65.643910198592963</v>
      </c>
      <c r="G45" s="153">
        <f t="shared" si="1"/>
        <v>66.563899047212985</v>
      </c>
    </row>
    <row r="46" spans="2:7" x14ac:dyDescent="0.25">
      <c r="B46" s="145" t="s">
        <v>18</v>
      </c>
      <c r="C46" s="153">
        <v>10.041060097051139</v>
      </c>
      <c r="D46" s="153">
        <v>0.82680104516610675</v>
      </c>
      <c r="E46" s="153">
        <v>25.832400149309443</v>
      </c>
      <c r="F46" s="153">
        <v>63.299738708473306</v>
      </c>
      <c r="G46" s="153">
        <f t="shared" si="1"/>
        <v>64.126539753639406</v>
      </c>
    </row>
    <row r="47" spans="2:7" x14ac:dyDescent="0.25">
      <c r="B47" s="145" t="s">
        <v>19</v>
      </c>
      <c r="C47" s="153">
        <v>5.5861581920903962</v>
      </c>
      <c r="D47" s="153">
        <v>0.63088512241054617</v>
      </c>
      <c r="E47" s="153">
        <v>23.97834274952919</v>
      </c>
      <c r="F47" s="153">
        <v>69.804613935969869</v>
      </c>
      <c r="G47" s="153">
        <f t="shared" si="1"/>
        <v>70.435499058380415</v>
      </c>
    </row>
    <row r="48" spans="2:7" x14ac:dyDescent="0.25">
      <c r="B48" s="145" t="s">
        <v>20</v>
      </c>
      <c r="C48" s="153">
        <v>7.2650878533231475</v>
      </c>
      <c r="D48" s="153">
        <v>0.71810542398777699</v>
      </c>
      <c r="E48" s="153">
        <v>27.041634835752483</v>
      </c>
      <c r="F48" s="153">
        <v>64.975171886936593</v>
      </c>
      <c r="G48" s="153">
        <f t="shared" si="1"/>
        <v>65.693277310924373</v>
      </c>
    </row>
    <row r="49" spans="2:7" x14ac:dyDescent="0.25">
      <c r="B49" s="147" t="s">
        <v>21</v>
      </c>
      <c r="C49" s="159">
        <v>12.003326847027807</v>
      </c>
      <c r="D49" s="159">
        <v>0.76109472098424458</v>
      </c>
      <c r="E49" s="159">
        <v>28.700332684702779</v>
      </c>
      <c r="F49" s="159">
        <v>58.535245747285167</v>
      </c>
      <c r="G49" s="159">
        <f t="shared" si="1"/>
        <v>59.296340468269413</v>
      </c>
    </row>
    <row r="50" spans="2:7" x14ac:dyDescent="0.25">
      <c r="B50" s="147" t="s">
        <v>13</v>
      </c>
      <c r="C50" s="159">
        <v>7.0405667877665623</v>
      </c>
      <c r="D50" s="159">
        <v>0.90734348425533617</v>
      </c>
      <c r="E50" s="159">
        <v>28.054384252317167</v>
      </c>
      <c r="F50" s="159">
        <v>63.997705475660936</v>
      </c>
      <c r="G50" s="159">
        <f t="shared" si="1"/>
        <v>64.905048959916272</v>
      </c>
    </row>
  </sheetData>
  <mergeCells count="2">
    <mergeCell ref="C40:F40"/>
    <mergeCell ref="C27:F2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6"/>
  <sheetViews>
    <sheetView showGridLines="0" topLeftCell="A16" workbookViewId="0">
      <selection activeCell="I36" sqref="I36"/>
    </sheetView>
  </sheetViews>
  <sheetFormatPr baseColWidth="10" defaultRowHeight="15" x14ac:dyDescent="0.25"/>
  <cols>
    <col min="1" max="1" width="6.7109375" customWidth="1"/>
    <col min="2" max="2" width="46.140625" customWidth="1"/>
    <col min="5" max="5" width="17.5703125" customWidth="1"/>
  </cols>
  <sheetData>
    <row r="2" spans="2:5" x14ac:dyDescent="0.25">
      <c r="B2" s="178" t="s">
        <v>183</v>
      </c>
    </row>
    <row r="4" spans="2:5" x14ac:dyDescent="0.25">
      <c r="B4" s="18"/>
      <c r="C4" s="18"/>
      <c r="D4" s="126" t="s">
        <v>141</v>
      </c>
      <c r="E4" s="126"/>
    </row>
    <row r="5" spans="2:5" ht="36" x14ac:dyDescent="0.25">
      <c r="B5" s="17"/>
      <c r="C5" s="12" t="s">
        <v>142</v>
      </c>
      <c r="D5" s="12" t="s">
        <v>143</v>
      </c>
      <c r="E5" s="12" t="s">
        <v>144</v>
      </c>
    </row>
    <row r="6" spans="2:5" x14ac:dyDescent="0.25">
      <c r="B6" s="179" t="s">
        <v>145</v>
      </c>
      <c r="C6" s="235">
        <v>-1.3331</v>
      </c>
      <c r="D6" s="166"/>
      <c r="E6" s="166"/>
    </row>
    <row r="7" spans="2:5" x14ac:dyDescent="0.25">
      <c r="B7" s="180" t="s">
        <v>182</v>
      </c>
      <c r="C7" s="236"/>
      <c r="D7" s="166"/>
      <c r="E7" s="166"/>
    </row>
    <row r="8" spans="2:5" x14ac:dyDescent="0.25">
      <c r="B8" s="145" t="s">
        <v>146</v>
      </c>
      <c r="C8" s="237">
        <v>-1.2847</v>
      </c>
      <c r="D8" s="165" t="s">
        <v>147</v>
      </c>
      <c r="E8" s="153">
        <v>-14.064545982320956</v>
      </c>
    </row>
    <row r="9" spans="2:5" x14ac:dyDescent="0.25">
      <c r="B9" s="181" t="s">
        <v>148</v>
      </c>
      <c r="C9" s="238" t="s">
        <v>149</v>
      </c>
      <c r="D9" s="239"/>
      <c r="E9" s="240" t="s">
        <v>149</v>
      </c>
    </row>
    <row r="10" spans="2:5" x14ac:dyDescent="0.25">
      <c r="B10" s="145" t="s">
        <v>150</v>
      </c>
      <c r="C10" s="237">
        <v>1.5156000000000001</v>
      </c>
      <c r="D10" s="165" t="s">
        <v>147</v>
      </c>
      <c r="E10" s="153">
        <v>33.685173603203758</v>
      </c>
    </row>
    <row r="11" spans="2:5" x14ac:dyDescent="0.25">
      <c r="B11" s="145" t="s">
        <v>151</v>
      </c>
      <c r="C11" s="237">
        <v>5.4699999999999999E-2</v>
      </c>
      <c r="D11" s="165" t="s">
        <v>147</v>
      </c>
      <c r="E11" s="153">
        <v>0.9175650874468394</v>
      </c>
    </row>
    <row r="12" spans="2:5" x14ac:dyDescent="0.25">
      <c r="B12" s="145" t="s">
        <v>152</v>
      </c>
      <c r="C12" s="237">
        <v>2.0198999999999998</v>
      </c>
      <c r="D12" s="165" t="s">
        <v>147</v>
      </c>
      <c r="E12" s="153">
        <v>45.660764198222623</v>
      </c>
    </row>
    <row r="13" spans="2:5" x14ac:dyDescent="0.25">
      <c r="B13" s="180" t="s">
        <v>153</v>
      </c>
      <c r="C13" s="236"/>
      <c r="D13" s="166"/>
      <c r="E13" s="162"/>
    </row>
    <row r="14" spans="2:5" x14ac:dyDescent="0.25">
      <c r="B14" s="145" t="s">
        <v>154</v>
      </c>
      <c r="C14" s="237">
        <v>0.25359999999999999</v>
      </c>
      <c r="D14" s="165" t="s">
        <v>147</v>
      </c>
      <c r="E14" s="153">
        <v>4.4953597500822671</v>
      </c>
    </row>
    <row r="15" spans="2:5" x14ac:dyDescent="0.25">
      <c r="B15" s="181" t="s">
        <v>155</v>
      </c>
      <c r="C15" s="238" t="s">
        <v>149</v>
      </c>
      <c r="D15" s="239"/>
      <c r="E15" s="240" t="s">
        <v>149</v>
      </c>
    </row>
    <row r="16" spans="2:5" x14ac:dyDescent="0.25">
      <c r="B16" s="145" t="s">
        <v>156</v>
      </c>
      <c r="C16" s="237">
        <v>0.1236</v>
      </c>
      <c r="D16" s="165" t="s">
        <v>147</v>
      </c>
      <c r="E16" s="153">
        <v>2.1142480968069504</v>
      </c>
    </row>
    <row r="17" spans="2:5" x14ac:dyDescent="0.25">
      <c r="B17" s="145" t="s">
        <v>157</v>
      </c>
      <c r="C17" s="237">
        <v>0.46439999999999998</v>
      </c>
      <c r="D17" s="165" t="s">
        <v>147</v>
      </c>
      <c r="E17" s="153">
        <v>8.6877825760726441</v>
      </c>
    </row>
    <row r="18" spans="2:5" x14ac:dyDescent="0.25">
      <c r="B18" s="145" t="s">
        <v>158</v>
      </c>
      <c r="C18" s="237">
        <v>0.83040000000000003</v>
      </c>
      <c r="D18" s="165" t="s">
        <v>147</v>
      </c>
      <c r="E18" s="153">
        <v>16.825931770484008</v>
      </c>
    </row>
    <row r="19" spans="2:5" x14ac:dyDescent="0.25">
      <c r="B19" s="180" t="s">
        <v>159</v>
      </c>
      <c r="C19" s="236"/>
      <c r="D19" s="166"/>
      <c r="E19" s="162"/>
    </row>
    <row r="20" spans="2:5" x14ac:dyDescent="0.25">
      <c r="B20" s="145" t="s">
        <v>160</v>
      </c>
      <c r="C20" s="237">
        <v>1.4782999999999999</v>
      </c>
      <c r="D20" s="165" t="s">
        <v>147</v>
      </c>
      <c r="E20" s="153">
        <v>32.758930679661951</v>
      </c>
    </row>
    <row r="21" spans="2:5" x14ac:dyDescent="0.25">
      <c r="B21" s="145" t="s">
        <v>161</v>
      </c>
      <c r="C21" s="237">
        <v>0.248</v>
      </c>
      <c r="D21" s="165" t="s">
        <v>147</v>
      </c>
      <c r="E21" s="153">
        <v>4.3895051673032874</v>
      </c>
    </row>
    <row r="22" spans="2:5" x14ac:dyDescent="0.25">
      <c r="B22" s="181" t="s">
        <v>162</v>
      </c>
      <c r="C22" s="238" t="s">
        <v>149</v>
      </c>
      <c r="D22" s="239"/>
      <c r="E22" s="240" t="s">
        <v>149</v>
      </c>
    </row>
    <row r="23" spans="2:5" x14ac:dyDescent="0.25">
      <c r="B23" s="145" t="s">
        <v>163</v>
      </c>
      <c r="C23" s="237">
        <v>9.1999999999999998E-2</v>
      </c>
      <c r="D23" s="165" t="s">
        <v>147</v>
      </c>
      <c r="E23" s="153">
        <v>1.5597521669190983</v>
      </c>
    </row>
    <row r="24" spans="2:5" x14ac:dyDescent="0.25">
      <c r="B24" s="145" t="s">
        <v>164</v>
      </c>
      <c r="C24" s="237">
        <v>0.2452</v>
      </c>
      <c r="D24" s="165" t="s">
        <v>147</v>
      </c>
      <c r="E24" s="153">
        <v>4.3366877131207016</v>
      </c>
    </row>
    <row r="25" spans="2:5" x14ac:dyDescent="0.25">
      <c r="B25" s="145" t="s">
        <v>165</v>
      </c>
      <c r="C25" s="237">
        <v>0.52759999999999996</v>
      </c>
      <c r="D25" s="165" t="s">
        <v>147</v>
      </c>
      <c r="E25" s="153">
        <v>10.020319531812211</v>
      </c>
    </row>
    <row r="26" spans="2:5" x14ac:dyDescent="0.25">
      <c r="B26" s="180" t="s">
        <v>166</v>
      </c>
      <c r="C26" s="236"/>
      <c r="D26" s="166"/>
      <c r="E26" s="162"/>
    </row>
    <row r="27" spans="2:5" x14ac:dyDescent="0.25">
      <c r="B27" s="181" t="s">
        <v>167</v>
      </c>
      <c r="C27" s="238" t="s">
        <v>149</v>
      </c>
      <c r="D27" s="239"/>
      <c r="E27" s="240" t="s">
        <v>149</v>
      </c>
    </row>
    <row r="28" spans="2:5" x14ac:dyDescent="0.25">
      <c r="B28" s="145" t="s">
        <v>168</v>
      </c>
      <c r="C28" s="237">
        <v>0.94189999999999996</v>
      </c>
      <c r="D28" s="165" t="s">
        <v>147</v>
      </c>
      <c r="E28" s="153">
        <v>19.478140735955307</v>
      </c>
    </row>
    <row r="29" spans="2:5" x14ac:dyDescent="0.25">
      <c r="B29" s="145" t="s">
        <v>169</v>
      </c>
      <c r="C29" s="237">
        <v>0.9778</v>
      </c>
      <c r="D29" s="165" t="s">
        <v>147</v>
      </c>
      <c r="E29" s="153">
        <v>20.345072646077561</v>
      </c>
    </row>
    <row r="30" spans="2:5" x14ac:dyDescent="0.25">
      <c r="B30" s="180" t="s">
        <v>170</v>
      </c>
      <c r="C30" s="236"/>
      <c r="D30" s="166"/>
      <c r="E30" s="162"/>
    </row>
    <row r="31" spans="2:5" x14ac:dyDescent="0.25">
      <c r="B31" s="145" t="s">
        <v>10</v>
      </c>
      <c r="C31" s="237">
        <v>0.12770000000000001</v>
      </c>
      <c r="D31" s="165" t="s">
        <v>147</v>
      </c>
      <c r="E31" s="153">
        <v>2.186892859738915</v>
      </c>
    </row>
    <row r="32" spans="2:5" x14ac:dyDescent="0.25">
      <c r="B32" s="181" t="s">
        <v>15</v>
      </c>
      <c r="C32" s="238" t="s">
        <v>149</v>
      </c>
      <c r="D32" s="239"/>
      <c r="E32" s="240" t="s">
        <v>149</v>
      </c>
    </row>
    <row r="33" spans="2:5" x14ac:dyDescent="0.25">
      <c r="B33" s="145" t="s">
        <v>16</v>
      </c>
      <c r="C33" s="237">
        <v>0.3952</v>
      </c>
      <c r="D33" s="165" t="s">
        <v>147</v>
      </c>
      <c r="E33" s="153">
        <v>7.2677676724787252</v>
      </c>
    </row>
    <row r="34" spans="2:5" x14ac:dyDescent="0.25">
      <c r="B34" s="145" t="s">
        <v>17</v>
      </c>
      <c r="C34" s="237">
        <v>9.7299999999999998E-2</v>
      </c>
      <c r="D34" s="165" t="s">
        <v>147</v>
      </c>
      <c r="E34" s="153">
        <v>1.6520851362959443</v>
      </c>
    </row>
    <row r="35" spans="2:5" x14ac:dyDescent="0.25">
      <c r="B35" s="145" t="s">
        <v>18</v>
      </c>
      <c r="C35" s="237">
        <v>-3.3099999999999997E-2</v>
      </c>
      <c r="D35" s="165" t="s">
        <v>171</v>
      </c>
      <c r="E35" s="153">
        <v>-0.54125637492978551</v>
      </c>
    </row>
    <row r="36" spans="2:5" x14ac:dyDescent="0.25">
      <c r="B36" s="145" t="s">
        <v>19</v>
      </c>
      <c r="C36" s="237">
        <v>-0.15179999999999999</v>
      </c>
      <c r="D36" s="165" t="s">
        <v>147</v>
      </c>
      <c r="E36" s="153">
        <v>-2.3958607396365075</v>
      </c>
    </row>
    <row r="37" spans="2:5" x14ac:dyDescent="0.25">
      <c r="B37" s="145" t="s">
        <v>20</v>
      </c>
      <c r="C37" s="237">
        <v>-5.96E-3</v>
      </c>
      <c r="D37" s="165" t="s">
        <v>171</v>
      </c>
      <c r="E37" s="153">
        <v>-9.8236746366256456E-2</v>
      </c>
    </row>
    <row r="38" spans="2:5" x14ac:dyDescent="0.25">
      <c r="B38" s="145" t="s">
        <v>21</v>
      </c>
      <c r="C38" s="237">
        <v>0.1356</v>
      </c>
      <c r="D38" s="165" t="s">
        <v>147</v>
      </c>
      <c r="E38" s="153">
        <v>2.3273199947133119</v>
      </c>
    </row>
    <row r="39" spans="2:5" x14ac:dyDescent="0.25">
      <c r="B39" s="180" t="s">
        <v>117</v>
      </c>
      <c r="C39" s="236"/>
      <c r="D39" s="166"/>
      <c r="E39" s="162"/>
    </row>
    <row r="40" spans="2:5" x14ac:dyDescent="0.25">
      <c r="B40" s="145" t="s">
        <v>172</v>
      </c>
      <c r="C40" s="237">
        <v>-2.4937999999999998</v>
      </c>
      <c r="D40" s="165" t="s">
        <v>147</v>
      </c>
      <c r="E40" s="153">
        <v>-18.733416251953276</v>
      </c>
    </row>
    <row r="41" spans="2:5" x14ac:dyDescent="0.25">
      <c r="B41" s="145" t="s">
        <v>173</v>
      </c>
      <c r="C41" s="237">
        <v>-1.3409</v>
      </c>
      <c r="D41" s="165" t="s">
        <v>147</v>
      </c>
      <c r="E41" s="153">
        <v>-14.412195001021633</v>
      </c>
    </row>
    <row r="42" spans="2:5" x14ac:dyDescent="0.25">
      <c r="B42" s="181" t="s">
        <v>174</v>
      </c>
      <c r="C42" s="238" t="s">
        <v>149</v>
      </c>
      <c r="D42" s="239"/>
      <c r="E42" s="240" t="s">
        <v>149</v>
      </c>
    </row>
    <row r="43" spans="2:5" x14ac:dyDescent="0.25">
      <c r="B43" s="145" t="s">
        <v>175</v>
      </c>
      <c r="C43" s="237">
        <v>0.67759999999999998</v>
      </c>
      <c r="D43" s="165" t="s">
        <v>147</v>
      </c>
      <c r="E43" s="153">
        <v>13.310414621483318</v>
      </c>
    </row>
    <row r="44" spans="2:5" x14ac:dyDescent="0.25">
      <c r="B44" s="145" t="s">
        <v>176</v>
      </c>
      <c r="C44" s="237">
        <v>0.1008</v>
      </c>
      <c r="D44" s="165" t="s">
        <v>147</v>
      </c>
      <c r="E44" s="153">
        <v>1.7132074295612143</v>
      </c>
    </row>
    <row r="45" spans="2:5" x14ac:dyDescent="0.25">
      <c r="B45" s="145" t="s">
        <v>177</v>
      </c>
      <c r="C45" s="237">
        <v>-8.8300000000000003E-2</v>
      </c>
      <c r="D45" s="165" t="s">
        <v>147</v>
      </c>
      <c r="E45" s="153">
        <v>-1.4204849605325114</v>
      </c>
    </row>
    <row r="46" spans="2:5" x14ac:dyDescent="0.25">
      <c r="B46" s="145" t="s">
        <v>178</v>
      </c>
      <c r="C46" s="237">
        <v>-7.5600000000000001E-2</v>
      </c>
      <c r="D46" s="165" t="s">
        <v>147</v>
      </c>
      <c r="E46" s="153">
        <v>-1.2207869713893538</v>
      </c>
    </row>
    <row r="47" spans="2:5" x14ac:dyDescent="0.25">
      <c r="B47" s="145" t="s">
        <v>179</v>
      </c>
      <c r="C47" s="237">
        <v>-6.2300000000000003E-3</v>
      </c>
      <c r="D47" s="165" t="s">
        <v>147</v>
      </c>
      <c r="E47" s="153">
        <v>-0.10267897740864895</v>
      </c>
    </row>
    <row r="48" spans="2:5" x14ac:dyDescent="0.25">
      <c r="B48" s="145" t="s">
        <v>180</v>
      </c>
      <c r="C48" s="237">
        <v>-0.40760000000000002</v>
      </c>
      <c r="D48" s="165" t="s">
        <v>147</v>
      </c>
      <c r="E48" s="153">
        <v>-5.942300783265825</v>
      </c>
    </row>
    <row r="49" spans="2:6" x14ac:dyDescent="0.25">
      <c r="B49" s="147" t="s">
        <v>181</v>
      </c>
      <c r="C49" s="241">
        <v>3.3997000000000002</v>
      </c>
      <c r="D49" s="242" t="s">
        <v>147</v>
      </c>
      <c r="E49" s="159">
        <v>67.896718930304317</v>
      </c>
    </row>
    <row r="51" spans="2:6" ht="54.75" customHeight="1" x14ac:dyDescent="0.25">
      <c r="B51" s="259" t="s">
        <v>184</v>
      </c>
      <c r="C51" s="259"/>
      <c r="D51" s="259"/>
      <c r="E51" s="259"/>
      <c r="F51" s="259"/>
    </row>
    <row r="52" spans="2:6" x14ac:dyDescent="0.25">
      <c r="B52" s="168" t="s">
        <v>185</v>
      </c>
      <c r="C52" s="182"/>
      <c r="D52" s="182"/>
      <c r="E52" s="182"/>
      <c r="F52" s="182"/>
    </row>
    <row r="53" spans="2:6" ht="51" customHeight="1" x14ac:dyDescent="0.25">
      <c r="B53" s="259" t="s">
        <v>186</v>
      </c>
      <c r="C53" s="259"/>
      <c r="D53" s="259"/>
      <c r="E53" s="259"/>
      <c r="F53" s="259"/>
    </row>
    <row r="54" spans="2:6" x14ac:dyDescent="0.25">
      <c r="B54" s="167" t="s">
        <v>187</v>
      </c>
      <c r="C54" s="182"/>
      <c r="D54" s="182"/>
      <c r="E54" s="182"/>
      <c r="F54" s="182"/>
    </row>
    <row r="55" spans="2:6" ht="65.25" customHeight="1" x14ac:dyDescent="0.25">
      <c r="B55" s="260" t="s">
        <v>188</v>
      </c>
      <c r="C55" s="260"/>
      <c r="D55" s="260"/>
      <c r="E55" s="260"/>
      <c r="F55" s="260"/>
    </row>
    <row r="56" spans="2:6" x14ac:dyDescent="0.25">
      <c r="B56" s="167" t="s">
        <v>71</v>
      </c>
      <c r="C56" s="182"/>
      <c r="D56" s="182"/>
      <c r="E56" s="182"/>
      <c r="F56" s="182"/>
    </row>
  </sheetData>
  <mergeCells count="3">
    <mergeCell ref="B51:F51"/>
    <mergeCell ref="B53:F53"/>
    <mergeCell ref="B55:F5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6"/>
  <sheetViews>
    <sheetView showGridLines="0" workbookViewId="0">
      <selection activeCell="D22" sqref="D22"/>
    </sheetView>
  </sheetViews>
  <sheetFormatPr baseColWidth="10" defaultRowHeight="15" x14ac:dyDescent="0.25"/>
  <cols>
    <col min="1" max="1" width="6.42578125" customWidth="1"/>
    <col min="2" max="2" width="17.140625" customWidth="1"/>
  </cols>
  <sheetData>
    <row r="2" spans="2:7" x14ac:dyDescent="0.25">
      <c r="B2" s="15" t="s">
        <v>193</v>
      </c>
    </row>
    <row r="4" spans="2:7" ht="24" x14ac:dyDescent="0.25">
      <c r="B4" s="20"/>
      <c r="C4" s="134" t="s">
        <v>189</v>
      </c>
      <c r="D4" s="134" t="s">
        <v>190</v>
      </c>
      <c r="E4" s="134" t="s">
        <v>191</v>
      </c>
      <c r="F4" s="134" t="s">
        <v>192</v>
      </c>
      <c r="G4" s="134" t="s">
        <v>51</v>
      </c>
    </row>
    <row r="5" spans="2:7" x14ac:dyDescent="0.25">
      <c r="B5" s="146" t="s">
        <v>10</v>
      </c>
      <c r="C5" s="184">
        <v>726.37660000000005</v>
      </c>
      <c r="D5" s="184">
        <v>584.5</v>
      </c>
      <c r="E5" s="184">
        <v>757.22</v>
      </c>
      <c r="F5" s="184">
        <v>909.28</v>
      </c>
      <c r="G5" s="156">
        <v>28.020912547528514</v>
      </c>
    </row>
    <row r="6" spans="2:7" x14ac:dyDescent="0.25">
      <c r="B6" s="145" t="s">
        <v>15</v>
      </c>
      <c r="C6" s="185">
        <v>743.32299999999998</v>
      </c>
      <c r="D6" s="185">
        <v>608.21</v>
      </c>
      <c r="E6" s="185">
        <v>770.66</v>
      </c>
      <c r="F6" s="185">
        <v>924.28</v>
      </c>
      <c r="G6" s="153">
        <v>26.743346007604568</v>
      </c>
    </row>
    <row r="7" spans="2:7" x14ac:dyDescent="0.25">
      <c r="B7" s="145" t="s">
        <v>16</v>
      </c>
      <c r="C7" s="185">
        <v>735.86810000000003</v>
      </c>
      <c r="D7" s="185">
        <v>606.11</v>
      </c>
      <c r="E7" s="185">
        <v>753.33</v>
      </c>
      <c r="F7" s="185">
        <v>902</v>
      </c>
      <c r="G7" s="153">
        <v>28.390684410646383</v>
      </c>
    </row>
    <row r="8" spans="2:7" x14ac:dyDescent="0.25">
      <c r="B8" s="145" t="s">
        <v>17</v>
      </c>
      <c r="C8" s="185">
        <v>742.08299999999997</v>
      </c>
      <c r="D8" s="185">
        <v>608.70500000000004</v>
      </c>
      <c r="E8" s="185">
        <v>765</v>
      </c>
      <c r="F8" s="185">
        <v>916.95</v>
      </c>
      <c r="G8" s="153">
        <v>27.281368821292773</v>
      </c>
    </row>
    <row r="9" spans="2:7" x14ac:dyDescent="0.25">
      <c r="B9" s="145" t="s">
        <v>18</v>
      </c>
      <c r="C9" s="185">
        <v>750.42319999999995</v>
      </c>
      <c r="D9" s="185">
        <v>618.33000000000004</v>
      </c>
      <c r="E9" s="185">
        <v>777.18</v>
      </c>
      <c r="F9" s="185">
        <v>925.58</v>
      </c>
      <c r="G9" s="153">
        <v>26.123574144486696</v>
      </c>
    </row>
    <row r="10" spans="2:7" x14ac:dyDescent="0.25">
      <c r="B10" s="145" t="s">
        <v>19</v>
      </c>
      <c r="C10" s="185">
        <v>759.14099999999996</v>
      </c>
      <c r="D10" s="185">
        <v>632.85</v>
      </c>
      <c r="E10" s="185">
        <v>791.9</v>
      </c>
      <c r="F10" s="185">
        <v>934.76</v>
      </c>
      <c r="G10" s="153">
        <v>24.724334600760457</v>
      </c>
    </row>
    <row r="11" spans="2:7" x14ac:dyDescent="0.25">
      <c r="B11" s="145" t="s">
        <v>20</v>
      </c>
      <c r="C11" s="185">
        <v>747.15859999999998</v>
      </c>
      <c r="D11" s="185">
        <v>608.46</v>
      </c>
      <c r="E11" s="185">
        <v>776.19</v>
      </c>
      <c r="F11" s="185">
        <v>928.09</v>
      </c>
      <c r="G11" s="153">
        <v>26.217680608365011</v>
      </c>
    </row>
    <row r="12" spans="2:7" x14ac:dyDescent="0.25">
      <c r="B12" s="145" t="s">
        <v>21</v>
      </c>
      <c r="C12" s="185">
        <v>744.17819999999995</v>
      </c>
      <c r="D12" s="185">
        <v>608.66</v>
      </c>
      <c r="E12" s="185">
        <v>770.66</v>
      </c>
      <c r="F12" s="185">
        <v>920.55</v>
      </c>
      <c r="G12" s="153">
        <v>26.743346007604568</v>
      </c>
    </row>
    <row r="13" spans="2:7" x14ac:dyDescent="0.25">
      <c r="B13" s="148" t="s">
        <v>13</v>
      </c>
      <c r="C13" s="186">
        <v>741.96069999999997</v>
      </c>
      <c r="D13" s="186">
        <v>608.82000000000005</v>
      </c>
      <c r="E13" s="186">
        <v>766.89</v>
      </c>
      <c r="F13" s="186">
        <v>917.58</v>
      </c>
      <c r="G13" s="162">
        <v>27.10171102661597</v>
      </c>
    </row>
    <row r="14" spans="2:7" x14ac:dyDescent="0.25">
      <c r="B14" s="183"/>
    </row>
    <row r="15" spans="2:7" x14ac:dyDescent="0.25">
      <c r="B15" s="168" t="s">
        <v>204</v>
      </c>
    </row>
    <row r="16" spans="2:7" x14ac:dyDescent="0.25">
      <c r="B16" s="168" t="s">
        <v>71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0"/>
  <sheetViews>
    <sheetView showGridLines="0" topLeftCell="A67" workbookViewId="0">
      <selection activeCell="D87" sqref="D87"/>
    </sheetView>
  </sheetViews>
  <sheetFormatPr baseColWidth="10" defaultRowHeight="15" x14ac:dyDescent="0.25"/>
  <cols>
    <col min="1" max="1" width="7" customWidth="1"/>
    <col min="2" max="2" width="16.5703125" style="3" customWidth="1"/>
    <col min="3" max="6" width="13.7109375" style="3" customWidth="1"/>
    <col min="7" max="12" width="13.7109375" style="27" customWidth="1"/>
    <col min="13" max="13" width="12.85546875" style="27" bestFit="1" customWidth="1"/>
    <col min="14" max="14" width="11.5703125" style="27" bestFit="1" customWidth="1"/>
    <col min="15" max="15" width="12.85546875" style="27" bestFit="1" customWidth="1"/>
    <col min="16" max="16" width="13.140625" style="27" bestFit="1" customWidth="1"/>
    <col min="17" max="17" width="12.85546875" style="27" bestFit="1" customWidth="1"/>
    <col min="18" max="18" width="11.5703125" style="27" bestFit="1" customWidth="1"/>
    <col min="19" max="19" width="12.85546875" style="27" bestFit="1" customWidth="1"/>
    <col min="20" max="20" width="11.5703125" style="27" bestFit="1" customWidth="1"/>
    <col min="21" max="21" width="11.7109375" style="27" bestFit="1" customWidth="1"/>
    <col min="22" max="35" width="11.42578125" style="27"/>
  </cols>
  <sheetData>
    <row r="1" spans="1:35" s="11" customFormat="1" x14ac:dyDescent="0.25">
      <c r="A1" s="10"/>
      <c r="B1" s="3"/>
      <c r="C1" s="3"/>
      <c r="D1" s="3"/>
      <c r="E1" s="3"/>
      <c r="F1" s="3"/>
      <c r="G1" s="27"/>
      <c r="H1" s="27"/>
      <c r="I1" s="27"/>
      <c r="J1" s="27"/>
      <c r="K1" s="27"/>
      <c r="L1" s="27"/>
      <c r="M1" s="27"/>
      <c r="N1" s="27"/>
      <c r="O1" s="27"/>
      <c r="P1" s="27"/>
      <c r="Q1" s="27"/>
      <c r="R1" s="27"/>
      <c r="S1" s="27"/>
      <c r="T1" s="27"/>
      <c r="U1" s="27"/>
      <c r="V1" s="27"/>
      <c r="W1" s="27"/>
      <c r="X1" s="136"/>
      <c r="Y1" s="136"/>
      <c r="Z1" s="136"/>
      <c r="AA1" s="136"/>
      <c r="AB1" s="136"/>
      <c r="AC1" s="136"/>
      <c r="AD1" s="136"/>
      <c r="AE1" s="136"/>
      <c r="AF1" s="136"/>
      <c r="AG1" s="136"/>
      <c r="AH1" s="136"/>
      <c r="AI1" s="136"/>
    </row>
    <row r="2" spans="1:35" s="11" customFormat="1" x14ac:dyDescent="0.25">
      <c r="A2" s="10"/>
      <c r="B2" s="187" t="s">
        <v>194</v>
      </c>
      <c r="C2" s="3"/>
      <c r="D2" s="3"/>
      <c r="E2" s="3"/>
      <c r="F2" s="3"/>
      <c r="G2" s="27"/>
      <c r="H2" s="27"/>
      <c r="I2" s="27"/>
      <c r="J2" s="27"/>
      <c r="K2" s="27"/>
      <c r="L2" s="27"/>
      <c r="M2" s="27"/>
      <c r="N2" s="27"/>
      <c r="O2" s="27"/>
      <c r="P2" s="27"/>
      <c r="Q2" s="27"/>
      <c r="R2" s="27"/>
      <c r="S2" s="27"/>
      <c r="T2" s="27"/>
      <c r="U2" s="27"/>
      <c r="V2" s="27"/>
      <c r="W2" s="27"/>
      <c r="X2" s="136"/>
      <c r="Y2" s="136"/>
      <c r="Z2" s="136"/>
      <c r="AA2" s="136"/>
      <c r="AB2" s="136"/>
      <c r="AC2" s="136"/>
      <c r="AD2" s="136"/>
      <c r="AE2" s="136"/>
      <c r="AF2" s="136"/>
      <c r="AG2" s="136"/>
      <c r="AH2" s="136"/>
      <c r="AI2" s="136"/>
    </row>
    <row r="4" spans="1:35" s="8" customFormat="1" ht="12" x14ac:dyDescent="0.2">
      <c r="B4" s="18"/>
      <c r="C4" s="261">
        <v>2009</v>
      </c>
      <c r="D4" s="261"/>
      <c r="E4" s="261">
        <v>2010</v>
      </c>
      <c r="F4" s="261"/>
      <c r="G4" s="261">
        <v>2011</v>
      </c>
      <c r="H4" s="261"/>
      <c r="I4" s="261">
        <v>2012</v>
      </c>
      <c r="J4" s="261"/>
      <c r="K4" s="261">
        <v>2013</v>
      </c>
      <c r="L4" s="261"/>
      <c r="M4" s="261">
        <v>2014</v>
      </c>
      <c r="N4" s="261"/>
      <c r="O4" s="261">
        <v>2015</v>
      </c>
      <c r="P4" s="261"/>
      <c r="Q4" s="261">
        <v>2016</v>
      </c>
      <c r="R4" s="261"/>
      <c r="S4" s="261">
        <v>2017</v>
      </c>
      <c r="T4" s="261"/>
      <c r="U4" s="17"/>
      <c r="V4" s="17"/>
      <c r="W4" s="17"/>
      <c r="X4" s="17"/>
      <c r="Y4" s="17"/>
      <c r="Z4" s="17"/>
      <c r="AA4" s="17"/>
      <c r="AB4" s="17"/>
      <c r="AC4" s="17"/>
      <c r="AD4" s="17"/>
      <c r="AE4" s="17"/>
      <c r="AF4" s="17"/>
      <c r="AG4" s="17"/>
      <c r="AH4" s="17"/>
      <c r="AI4" s="17"/>
    </row>
    <row r="5" spans="1:35" s="8" customFormat="1" ht="24" x14ac:dyDescent="0.2">
      <c r="B5" s="188" t="s">
        <v>25</v>
      </c>
      <c r="C5" s="12" t="s">
        <v>30</v>
      </c>
      <c r="D5" s="12" t="s">
        <v>14</v>
      </c>
      <c r="E5" s="12" t="s">
        <v>30</v>
      </c>
      <c r="F5" s="12" t="s">
        <v>14</v>
      </c>
      <c r="G5" s="12" t="s">
        <v>30</v>
      </c>
      <c r="H5" s="12" t="s">
        <v>14</v>
      </c>
      <c r="I5" s="12" t="s">
        <v>30</v>
      </c>
      <c r="J5" s="12" t="s">
        <v>14</v>
      </c>
      <c r="K5" s="12" t="s">
        <v>30</v>
      </c>
      <c r="L5" s="12" t="s">
        <v>14</v>
      </c>
      <c r="M5" s="12" t="s">
        <v>30</v>
      </c>
      <c r="N5" s="12" t="s">
        <v>14</v>
      </c>
      <c r="O5" s="12" t="s">
        <v>30</v>
      </c>
      <c r="P5" s="12" t="s">
        <v>14</v>
      </c>
      <c r="Q5" s="12" t="s">
        <v>30</v>
      </c>
      <c r="R5" s="12" t="s">
        <v>14</v>
      </c>
      <c r="S5" s="12" t="s">
        <v>30</v>
      </c>
      <c r="T5" s="12" t="s">
        <v>14</v>
      </c>
      <c r="U5" s="17"/>
      <c r="V5" s="17"/>
      <c r="W5" s="17"/>
      <c r="X5" s="17"/>
      <c r="Y5" s="17"/>
      <c r="Z5" s="17"/>
      <c r="AA5" s="17"/>
      <c r="AB5" s="17"/>
      <c r="AC5" s="17"/>
      <c r="AD5" s="17"/>
      <c r="AE5" s="17"/>
      <c r="AF5" s="17"/>
      <c r="AG5" s="17"/>
      <c r="AH5" s="17"/>
      <c r="AI5" s="17"/>
    </row>
    <row r="6" spans="1:35" s="8" customFormat="1" ht="12" x14ac:dyDescent="0.2">
      <c r="B6" s="137" t="s">
        <v>10</v>
      </c>
      <c r="C6" s="190">
        <v>15726</v>
      </c>
      <c r="D6" s="191">
        <v>21.95288367727143</v>
      </c>
      <c r="E6" s="190">
        <v>15754</v>
      </c>
      <c r="F6" s="191">
        <v>21.801679282828285</v>
      </c>
      <c r="G6" s="190">
        <v>15476</v>
      </c>
      <c r="H6" s="191">
        <v>21.359609367723898</v>
      </c>
      <c r="I6" s="190">
        <v>14970</v>
      </c>
      <c r="J6" s="191">
        <v>20.676249569587469</v>
      </c>
      <c r="K6" s="190">
        <v>14047</v>
      </c>
      <c r="L6" s="191">
        <v>19.401421356312301</v>
      </c>
      <c r="M6" s="190">
        <v>14145</v>
      </c>
      <c r="N6" s="191">
        <v>20.828455690387106</v>
      </c>
      <c r="O6" s="190">
        <v>13570</v>
      </c>
      <c r="P6" s="191">
        <v>19.981770499720962</v>
      </c>
      <c r="Q6" s="190">
        <v>12655</v>
      </c>
      <c r="R6" s="191">
        <v>18.634436674573969</v>
      </c>
      <c r="S6" s="190">
        <v>12370</v>
      </c>
      <c r="T6" s="191">
        <v>17.055482020736822</v>
      </c>
      <c r="U6" s="17"/>
      <c r="V6" s="17"/>
      <c r="W6" s="17"/>
      <c r="X6" s="17"/>
      <c r="Y6" s="17"/>
      <c r="Z6" s="17"/>
      <c r="AA6" s="17"/>
      <c r="AB6" s="17"/>
      <c r="AC6" s="17"/>
      <c r="AD6" s="17"/>
      <c r="AE6" s="17"/>
      <c r="AF6" s="17"/>
      <c r="AG6" s="17"/>
      <c r="AH6" s="17"/>
      <c r="AI6" s="17"/>
    </row>
    <row r="7" spans="1:35" s="8" customFormat="1" ht="12.75" customHeight="1" x14ac:dyDescent="0.2">
      <c r="B7" s="132" t="s">
        <v>15</v>
      </c>
      <c r="C7" s="192">
        <v>11084</v>
      </c>
      <c r="D7" s="193">
        <v>16.570075110834512</v>
      </c>
      <c r="E7" s="192">
        <v>10933</v>
      </c>
      <c r="F7" s="193">
        <v>16.185911261021392</v>
      </c>
      <c r="G7" s="192">
        <v>11050</v>
      </c>
      <c r="H7" s="193">
        <v>16.08787946339854</v>
      </c>
      <c r="I7" s="192">
        <v>11109</v>
      </c>
      <c r="J7" s="193">
        <v>16.152513136308055</v>
      </c>
      <c r="K7" s="192">
        <v>11167</v>
      </c>
      <c r="L7" s="193">
        <v>16.236845277986504</v>
      </c>
      <c r="M7" s="192">
        <v>11537</v>
      </c>
      <c r="N7" s="193">
        <v>17.401285375348607</v>
      </c>
      <c r="O7" s="192">
        <v>11649</v>
      </c>
      <c r="P7" s="193">
        <v>17.570215249842761</v>
      </c>
      <c r="Q7" s="192">
        <v>11041</v>
      </c>
      <c r="R7" s="193">
        <v>16.653167359731643</v>
      </c>
      <c r="S7" s="192">
        <v>10956</v>
      </c>
      <c r="T7" s="193">
        <v>15.812946525221911</v>
      </c>
      <c r="U7" s="17"/>
      <c r="V7" s="17"/>
      <c r="W7" s="17"/>
      <c r="X7" s="17"/>
      <c r="Y7" s="17"/>
      <c r="Z7" s="17"/>
      <c r="AA7" s="17"/>
      <c r="AB7" s="17"/>
      <c r="AC7" s="17"/>
      <c r="AD7" s="17"/>
      <c r="AE7" s="17"/>
      <c r="AF7" s="17"/>
      <c r="AG7" s="17"/>
      <c r="AH7" s="17"/>
      <c r="AI7" s="17"/>
    </row>
    <row r="8" spans="1:35" s="8" customFormat="1" ht="12" x14ac:dyDescent="0.2">
      <c r="B8" s="132" t="s">
        <v>16</v>
      </c>
      <c r="C8" s="192">
        <v>27909</v>
      </c>
      <c r="D8" s="193">
        <v>38.33301119589094</v>
      </c>
      <c r="E8" s="192">
        <v>28787</v>
      </c>
      <c r="F8" s="193">
        <v>39.142641372880341</v>
      </c>
      <c r="G8" s="192">
        <v>29599</v>
      </c>
      <c r="H8" s="193">
        <v>39.819879793434957</v>
      </c>
      <c r="I8" s="192">
        <v>30023</v>
      </c>
      <c r="J8" s="193">
        <v>39.762272634268399</v>
      </c>
      <c r="K8" s="192">
        <v>30455</v>
      </c>
      <c r="L8" s="193">
        <v>40.334410721002037</v>
      </c>
      <c r="M8" s="192">
        <v>31047</v>
      </c>
      <c r="N8" s="193">
        <v>40.813402286823028</v>
      </c>
      <c r="O8" s="192">
        <v>33086</v>
      </c>
      <c r="P8" s="193">
        <v>43.493807068696704</v>
      </c>
      <c r="Q8" s="192">
        <v>31784</v>
      </c>
      <c r="R8" s="193">
        <v>41.782239130491931</v>
      </c>
      <c r="S8" s="192">
        <v>32018</v>
      </c>
      <c r="T8" s="193">
        <v>41.724874895746453</v>
      </c>
      <c r="U8" s="17"/>
      <c r="V8" s="17"/>
      <c r="W8" s="17"/>
      <c r="X8" s="17"/>
      <c r="Y8" s="17"/>
      <c r="Z8" s="17"/>
      <c r="AA8" s="17"/>
      <c r="AB8" s="17"/>
      <c r="AC8" s="17"/>
      <c r="AD8" s="17"/>
      <c r="AE8" s="17"/>
      <c r="AF8" s="17"/>
      <c r="AG8" s="17"/>
      <c r="AH8" s="17"/>
      <c r="AI8" s="17"/>
    </row>
    <row r="9" spans="1:35" s="8" customFormat="1" ht="12" x14ac:dyDescent="0.2">
      <c r="B9" s="132" t="s">
        <v>17</v>
      </c>
      <c r="C9" s="192">
        <v>13008</v>
      </c>
      <c r="D9" s="193">
        <v>24.015269438385769</v>
      </c>
      <c r="E9" s="192">
        <v>13427</v>
      </c>
      <c r="F9" s="193">
        <v>24.588401861172009</v>
      </c>
      <c r="G9" s="192">
        <v>13719</v>
      </c>
      <c r="H9" s="193">
        <v>24.842509830231208</v>
      </c>
      <c r="I9" s="192">
        <v>13650</v>
      </c>
      <c r="J9" s="193">
        <v>24.541794947254733</v>
      </c>
      <c r="K9" s="192">
        <v>13692</v>
      </c>
      <c r="L9" s="193">
        <v>24.617308162477055</v>
      </c>
      <c r="M9" s="192">
        <v>14215</v>
      </c>
      <c r="N9" s="193">
        <v>25.458895927472149</v>
      </c>
      <c r="O9" s="192">
        <v>14678</v>
      </c>
      <c r="P9" s="193">
        <v>26.288123420572362</v>
      </c>
      <c r="Q9" s="192">
        <v>14403</v>
      </c>
      <c r="R9" s="193">
        <v>25.795601691409171</v>
      </c>
      <c r="S9" s="192">
        <v>15001</v>
      </c>
      <c r="T9" s="193">
        <v>26.355921780838763</v>
      </c>
      <c r="U9" s="17"/>
      <c r="V9" s="17"/>
      <c r="W9" s="17"/>
      <c r="X9" s="17"/>
      <c r="Y9" s="17"/>
      <c r="Z9" s="17"/>
      <c r="AA9" s="17"/>
      <c r="AB9" s="17"/>
      <c r="AC9" s="17"/>
      <c r="AD9" s="17"/>
      <c r="AE9" s="17"/>
      <c r="AF9" s="17"/>
      <c r="AG9" s="17"/>
      <c r="AH9" s="17"/>
      <c r="AI9" s="17"/>
    </row>
    <row r="10" spans="1:35" s="8" customFormat="1" ht="12" x14ac:dyDescent="0.2">
      <c r="B10" s="137" t="s">
        <v>11</v>
      </c>
      <c r="C10" s="190">
        <v>52001</v>
      </c>
      <c r="D10" s="191">
        <v>26.823456041563592</v>
      </c>
      <c r="E10" s="190">
        <v>53147</v>
      </c>
      <c r="F10" s="191">
        <v>27.157761190141166</v>
      </c>
      <c r="G10" s="190">
        <v>54368</v>
      </c>
      <c r="H10" s="191">
        <v>27.425155463413738</v>
      </c>
      <c r="I10" s="190">
        <v>54782</v>
      </c>
      <c r="J10" s="191">
        <v>27.404520488432908</v>
      </c>
      <c r="K10" s="190">
        <v>55314</v>
      </c>
      <c r="L10" s="191">
        <v>27.670651788857253</v>
      </c>
      <c r="M10" s="190">
        <v>56799</v>
      </c>
      <c r="N10" s="191">
        <v>28.656635994781173</v>
      </c>
      <c r="O10" s="190">
        <v>59413</v>
      </c>
      <c r="P10" s="191">
        <v>29.975469891334949</v>
      </c>
      <c r="Q10" s="190">
        <v>57228</v>
      </c>
      <c r="R10" s="191">
        <v>28.873078130061035</v>
      </c>
      <c r="S10" s="190">
        <v>57975</v>
      </c>
      <c r="T10" s="191">
        <v>28.567838453123613</v>
      </c>
      <c r="U10" s="17"/>
      <c r="V10" s="17"/>
      <c r="W10" s="17"/>
      <c r="X10" s="17"/>
      <c r="Y10" s="17"/>
      <c r="Z10" s="17"/>
      <c r="AA10" s="17"/>
      <c r="AB10" s="17"/>
      <c r="AC10" s="17"/>
      <c r="AD10" s="17"/>
      <c r="AE10" s="17"/>
      <c r="AF10" s="17"/>
      <c r="AG10" s="17"/>
      <c r="AH10" s="17"/>
      <c r="AI10" s="17"/>
    </row>
    <row r="11" spans="1:35" s="8" customFormat="1" ht="12" x14ac:dyDescent="0.2">
      <c r="B11" s="132" t="s">
        <v>18</v>
      </c>
      <c r="C11" s="192">
        <v>10560</v>
      </c>
      <c r="D11" s="193">
        <v>19.929871795558771</v>
      </c>
      <c r="E11" s="192">
        <v>11021</v>
      </c>
      <c r="F11" s="193">
        <v>20.481285062205774</v>
      </c>
      <c r="G11" s="192">
        <v>11533</v>
      </c>
      <c r="H11" s="193">
        <v>21.193552552440043</v>
      </c>
      <c r="I11" s="192">
        <v>11726</v>
      </c>
      <c r="J11" s="193">
        <v>21.186512066077114</v>
      </c>
      <c r="K11" s="192">
        <v>12242</v>
      </c>
      <c r="L11" s="193">
        <v>22.118819777666381</v>
      </c>
      <c r="M11" s="192">
        <v>12415</v>
      </c>
      <c r="N11" s="193">
        <v>22.326566726132242</v>
      </c>
      <c r="O11" s="192">
        <v>12802</v>
      </c>
      <c r="P11" s="193">
        <v>23.022529780744662</v>
      </c>
      <c r="Q11" s="192">
        <v>12357</v>
      </c>
      <c r="R11" s="193">
        <v>22.222262185647697</v>
      </c>
      <c r="S11" s="192">
        <v>12487</v>
      </c>
      <c r="T11" s="193">
        <v>21.798407932406956</v>
      </c>
      <c r="U11" s="17"/>
      <c r="V11" s="17"/>
      <c r="W11" s="17"/>
      <c r="X11" s="17"/>
      <c r="Y11" s="17"/>
      <c r="Z11" s="17"/>
      <c r="AA11" s="17"/>
      <c r="AB11" s="17"/>
      <c r="AC11" s="17"/>
      <c r="AD11" s="17"/>
      <c r="AE11" s="17"/>
      <c r="AF11" s="17"/>
      <c r="AG11" s="17"/>
      <c r="AH11" s="17"/>
      <c r="AI11" s="17"/>
    </row>
    <row r="12" spans="1:35" s="8" customFormat="1" ht="12" x14ac:dyDescent="0.2">
      <c r="B12" s="132" t="s">
        <v>19</v>
      </c>
      <c r="C12" s="192">
        <v>8239</v>
      </c>
      <c r="D12" s="193">
        <v>14.375421047224787</v>
      </c>
      <c r="E12" s="192">
        <v>8573</v>
      </c>
      <c r="F12" s="193">
        <v>15.07641412544988</v>
      </c>
      <c r="G12" s="192">
        <v>8873</v>
      </c>
      <c r="H12" s="193">
        <v>15.496542567461127</v>
      </c>
      <c r="I12" s="192">
        <v>8944</v>
      </c>
      <c r="J12" s="193">
        <v>15.686401173267974</v>
      </c>
      <c r="K12" s="192">
        <v>9222</v>
      </c>
      <c r="L12" s="193">
        <v>16.173970440505062</v>
      </c>
      <c r="M12" s="192">
        <v>9496</v>
      </c>
      <c r="N12" s="193">
        <v>17.20233760493317</v>
      </c>
      <c r="O12" s="192">
        <v>9920</v>
      </c>
      <c r="P12" s="193">
        <v>17.970428500519908</v>
      </c>
      <c r="Q12" s="192">
        <v>9719</v>
      </c>
      <c r="R12" s="193">
        <v>17.60630993916865</v>
      </c>
      <c r="S12" s="192">
        <v>10191</v>
      </c>
      <c r="T12" s="193">
        <v>17.979252672806183</v>
      </c>
      <c r="U12" s="17"/>
      <c r="V12" s="17"/>
      <c r="W12" s="17"/>
      <c r="X12" s="17"/>
      <c r="Y12" s="17"/>
      <c r="Z12" s="17"/>
      <c r="AA12" s="17"/>
      <c r="AB12" s="17"/>
      <c r="AC12" s="17"/>
      <c r="AD12" s="17"/>
      <c r="AE12" s="17"/>
      <c r="AF12" s="17"/>
      <c r="AG12" s="17"/>
      <c r="AH12" s="17"/>
      <c r="AI12" s="17"/>
    </row>
    <row r="13" spans="1:35" s="8" customFormat="1" ht="12" x14ac:dyDescent="0.2">
      <c r="B13" s="132" t="s">
        <v>20</v>
      </c>
      <c r="C13" s="192">
        <v>10165</v>
      </c>
      <c r="D13" s="193">
        <v>20.589214545987627</v>
      </c>
      <c r="E13" s="192">
        <v>10447</v>
      </c>
      <c r="F13" s="193">
        <v>20.996085593430941</v>
      </c>
      <c r="G13" s="192">
        <v>10903</v>
      </c>
      <c r="H13" s="193">
        <v>21.652412913323786</v>
      </c>
      <c r="I13" s="192">
        <v>11448</v>
      </c>
      <c r="J13" s="193">
        <v>22.524446858879816</v>
      </c>
      <c r="K13" s="192">
        <v>11683</v>
      </c>
      <c r="L13" s="193">
        <v>22.986819763477715</v>
      </c>
      <c r="M13" s="192">
        <v>12264</v>
      </c>
      <c r="N13" s="193">
        <v>23.399891243166923</v>
      </c>
      <c r="O13" s="192">
        <v>12980</v>
      </c>
      <c r="P13" s="193">
        <v>24.766029707787563</v>
      </c>
      <c r="Q13" s="192">
        <v>12820</v>
      </c>
      <c r="R13" s="193">
        <v>24.460747369324849</v>
      </c>
      <c r="S13" s="192">
        <v>13526</v>
      </c>
      <c r="T13" s="193">
        <v>25.691872281421546</v>
      </c>
      <c r="U13" s="17"/>
      <c r="V13" s="17"/>
      <c r="W13" s="17"/>
      <c r="X13" s="17"/>
      <c r="Y13" s="17"/>
      <c r="Z13" s="17"/>
      <c r="AA13" s="17"/>
      <c r="AB13" s="17"/>
      <c r="AC13" s="17"/>
      <c r="AD13" s="17"/>
      <c r="AE13" s="17"/>
      <c r="AF13" s="17"/>
      <c r="AG13" s="17"/>
      <c r="AH13" s="17"/>
      <c r="AI13" s="17"/>
    </row>
    <row r="14" spans="1:35" s="8" customFormat="1" ht="12" x14ac:dyDescent="0.2">
      <c r="B14" s="132" t="s">
        <v>21</v>
      </c>
      <c r="C14" s="192">
        <v>12641</v>
      </c>
      <c r="D14" s="193">
        <v>25.349950238774966</v>
      </c>
      <c r="E14" s="192">
        <v>13170</v>
      </c>
      <c r="F14" s="193">
        <v>26.235521499268046</v>
      </c>
      <c r="G14" s="192">
        <v>13648</v>
      </c>
      <c r="H14" s="193">
        <v>26.816034293747016</v>
      </c>
      <c r="I14" s="192">
        <v>14326</v>
      </c>
      <c r="J14" s="193">
        <v>27.696867031828258</v>
      </c>
      <c r="K14" s="192">
        <v>14737</v>
      </c>
      <c r="L14" s="193">
        <v>28.491465129697964</v>
      </c>
      <c r="M14" s="192">
        <v>15021</v>
      </c>
      <c r="N14" s="193">
        <v>28.463742410805647</v>
      </c>
      <c r="O14" s="192">
        <v>15694</v>
      </c>
      <c r="P14" s="193">
        <v>29.73903025066133</v>
      </c>
      <c r="Q14" s="192">
        <v>15539</v>
      </c>
      <c r="R14" s="193">
        <v>29.445316112210168</v>
      </c>
      <c r="S14" s="192">
        <v>15968</v>
      </c>
      <c r="T14" s="193">
        <v>29.916627634660419</v>
      </c>
      <c r="U14" s="17"/>
      <c r="V14" s="17"/>
      <c r="W14" s="17"/>
      <c r="X14" s="17"/>
      <c r="Y14" s="17"/>
      <c r="Z14" s="17"/>
      <c r="AA14" s="17"/>
      <c r="AB14" s="17"/>
      <c r="AC14" s="17"/>
      <c r="AD14" s="17"/>
      <c r="AE14" s="17"/>
      <c r="AF14" s="17"/>
      <c r="AG14" s="17"/>
      <c r="AH14" s="17"/>
      <c r="AI14" s="17"/>
    </row>
    <row r="15" spans="1:35" s="8" customFormat="1" ht="12" x14ac:dyDescent="0.2">
      <c r="B15" s="137" t="s">
        <v>12</v>
      </c>
      <c r="C15" s="190">
        <v>41605</v>
      </c>
      <c r="D15" s="191">
        <v>19.855835485197968</v>
      </c>
      <c r="E15" s="190">
        <v>43211</v>
      </c>
      <c r="F15" s="191">
        <v>20.515144229373206</v>
      </c>
      <c r="G15" s="190">
        <v>44957</v>
      </c>
      <c r="H15" s="191">
        <v>21.114005851193042</v>
      </c>
      <c r="I15" s="190">
        <v>46444</v>
      </c>
      <c r="J15" s="191">
        <v>21.610593923546062</v>
      </c>
      <c r="K15" s="190">
        <v>47884</v>
      </c>
      <c r="L15" s="191">
        <v>22.280632146995945</v>
      </c>
      <c r="M15" s="190">
        <v>49196</v>
      </c>
      <c r="N15" s="191">
        <v>22.776864417098665</v>
      </c>
      <c r="O15" s="190">
        <v>51396</v>
      </c>
      <c r="P15" s="191">
        <v>23.795424904081695</v>
      </c>
      <c r="Q15" s="190">
        <v>50435</v>
      </c>
      <c r="R15" s="191">
        <v>23.350499164085928</v>
      </c>
      <c r="S15" s="190">
        <v>52172</v>
      </c>
      <c r="T15" s="191">
        <v>23.715839045766131</v>
      </c>
      <c r="U15" s="17"/>
      <c r="V15" s="17"/>
      <c r="W15" s="17"/>
      <c r="X15" s="17"/>
      <c r="Y15" s="17"/>
      <c r="Z15" s="17"/>
      <c r="AA15" s="17"/>
      <c r="AB15" s="17"/>
      <c r="AC15" s="17"/>
      <c r="AD15" s="17"/>
      <c r="AE15" s="17"/>
      <c r="AF15" s="17"/>
      <c r="AG15" s="17"/>
      <c r="AH15" s="17"/>
      <c r="AI15" s="17"/>
    </row>
    <row r="16" spans="1:35" s="8" customFormat="1" ht="12" x14ac:dyDescent="0.2">
      <c r="B16" s="133" t="s">
        <v>13</v>
      </c>
      <c r="C16" s="194">
        <v>109332</v>
      </c>
      <c r="D16" s="195">
        <v>23.015590450989546</v>
      </c>
      <c r="E16" s="194">
        <v>112112</v>
      </c>
      <c r="F16" s="195">
        <v>23.42559973977033</v>
      </c>
      <c r="G16" s="194">
        <v>114801</v>
      </c>
      <c r="H16" s="195">
        <v>23.737808902891924</v>
      </c>
      <c r="I16" s="194">
        <v>116196</v>
      </c>
      <c r="J16" s="195">
        <v>23.848953303166201</v>
      </c>
      <c r="K16" s="194">
        <v>117245</v>
      </c>
      <c r="L16" s="195">
        <v>24.064258064216681</v>
      </c>
      <c r="M16" s="194">
        <v>120140</v>
      </c>
      <c r="N16" s="195">
        <v>24.919727529931052</v>
      </c>
      <c r="O16" s="194">
        <v>124379</v>
      </c>
      <c r="P16" s="195">
        <v>25.798991097430452</v>
      </c>
      <c r="Q16" s="194">
        <v>120318</v>
      </c>
      <c r="R16" s="195">
        <v>24.956648717714703</v>
      </c>
      <c r="S16" s="194">
        <v>122517</v>
      </c>
      <c r="T16" s="195">
        <v>24.7282290586008</v>
      </c>
      <c r="U16" s="17"/>
      <c r="V16" s="17"/>
      <c r="W16" s="17"/>
      <c r="X16" s="17"/>
      <c r="Y16" s="17"/>
      <c r="Z16" s="17"/>
      <c r="AA16" s="17"/>
      <c r="AB16" s="17"/>
      <c r="AC16" s="17"/>
      <c r="AD16" s="17"/>
      <c r="AE16" s="17"/>
      <c r="AF16" s="17"/>
      <c r="AG16" s="17"/>
      <c r="AH16" s="17"/>
      <c r="AI16" s="17"/>
    </row>
    <row r="17" spans="2:35" s="8" customFormat="1" ht="12" x14ac:dyDescent="0.2">
      <c r="B17" s="80"/>
      <c r="C17" s="135"/>
      <c r="D17" s="73"/>
      <c r="E17" s="135"/>
      <c r="F17" s="73"/>
      <c r="G17" s="135"/>
      <c r="H17" s="73"/>
      <c r="I17" s="135"/>
      <c r="J17" s="73"/>
      <c r="K17" s="135"/>
      <c r="L17" s="73"/>
      <c r="M17" s="135"/>
      <c r="N17" s="73"/>
      <c r="O17" s="135"/>
      <c r="P17" s="73"/>
      <c r="Q17" s="135"/>
      <c r="R17" s="73"/>
      <c r="S17" s="135"/>
      <c r="T17" s="73"/>
      <c r="U17" s="17"/>
      <c r="V17" s="17"/>
      <c r="W17" s="17"/>
      <c r="X17" s="17"/>
      <c r="Y17" s="17"/>
      <c r="Z17" s="17"/>
      <c r="AA17" s="17"/>
      <c r="AB17" s="17"/>
      <c r="AC17" s="17"/>
      <c r="AD17" s="17"/>
      <c r="AE17" s="17"/>
      <c r="AF17" s="17"/>
      <c r="AG17" s="17"/>
      <c r="AH17" s="17"/>
      <c r="AI17" s="17"/>
    </row>
    <row r="18" spans="2:35" s="8" customFormat="1" ht="12" x14ac:dyDescent="0.2">
      <c r="B18" s="139" t="s">
        <v>209</v>
      </c>
      <c r="C18" s="135"/>
      <c r="D18" s="73"/>
      <c r="E18" s="135"/>
      <c r="F18" s="73"/>
      <c r="G18" s="135"/>
      <c r="H18" s="73"/>
      <c r="I18" s="135"/>
      <c r="J18" s="73"/>
      <c r="K18" s="135"/>
      <c r="L18" s="73"/>
      <c r="M18" s="135"/>
      <c r="N18" s="73"/>
      <c r="O18" s="135"/>
      <c r="P18" s="73"/>
      <c r="Q18" s="135"/>
      <c r="R18" s="73"/>
      <c r="S18" s="135"/>
      <c r="T18" s="73"/>
      <c r="U18" s="17"/>
      <c r="V18" s="17"/>
      <c r="W18" s="17"/>
      <c r="X18" s="17"/>
      <c r="Y18" s="17"/>
      <c r="Z18" s="17"/>
      <c r="AA18" s="17"/>
      <c r="AB18" s="17"/>
      <c r="AC18" s="17"/>
      <c r="AD18" s="17"/>
      <c r="AE18" s="17"/>
      <c r="AF18" s="17"/>
      <c r="AG18" s="17"/>
      <c r="AH18" s="17"/>
      <c r="AI18" s="17"/>
    </row>
    <row r="19" spans="2:35" s="8" customFormat="1" ht="12" x14ac:dyDescent="0.2">
      <c r="B19" s="139" t="s">
        <v>59</v>
      </c>
      <c r="C19" s="135"/>
      <c r="D19" s="73"/>
      <c r="E19" s="135"/>
      <c r="F19" s="73"/>
      <c r="G19" s="135"/>
      <c r="H19" s="73"/>
      <c r="I19" s="135"/>
      <c r="J19" s="73"/>
      <c r="K19" s="135"/>
      <c r="L19" s="73"/>
      <c r="M19" s="135"/>
      <c r="N19" s="73"/>
      <c r="O19" s="135"/>
      <c r="P19" s="73"/>
      <c r="Q19" s="135"/>
      <c r="R19" s="73"/>
      <c r="S19" s="135"/>
      <c r="T19" s="73"/>
      <c r="U19" s="17"/>
      <c r="V19" s="17"/>
      <c r="W19" s="17"/>
      <c r="X19" s="17"/>
      <c r="Y19" s="17"/>
      <c r="Z19" s="17"/>
      <c r="AA19" s="17"/>
      <c r="AB19" s="17"/>
      <c r="AC19" s="17"/>
      <c r="AD19" s="17"/>
      <c r="AE19" s="17"/>
      <c r="AF19" s="17"/>
      <c r="AG19" s="17"/>
      <c r="AH19" s="17"/>
      <c r="AI19" s="17"/>
    </row>
    <row r="20" spans="2:35" s="8" customFormat="1" ht="12" x14ac:dyDescent="0.2">
      <c r="B20" s="80"/>
      <c r="C20" s="135"/>
      <c r="D20" s="73"/>
      <c r="E20" s="135"/>
      <c r="F20" s="73"/>
      <c r="G20" s="135"/>
      <c r="H20" s="73"/>
      <c r="I20" s="135"/>
      <c r="J20" s="73"/>
      <c r="K20" s="135"/>
      <c r="L20" s="73"/>
      <c r="M20" s="135"/>
      <c r="N20" s="73"/>
      <c r="O20" s="135"/>
      <c r="P20" s="73"/>
      <c r="Q20" s="135"/>
      <c r="R20" s="73"/>
      <c r="S20" s="135"/>
      <c r="T20" s="73"/>
      <c r="U20" s="17"/>
      <c r="V20" s="17"/>
      <c r="W20" s="17"/>
      <c r="X20" s="17"/>
      <c r="Y20" s="17"/>
      <c r="Z20" s="17"/>
      <c r="AA20" s="17"/>
      <c r="AB20" s="17"/>
      <c r="AC20" s="17"/>
      <c r="AD20" s="17"/>
      <c r="AE20" s="17"/>
      <c r="AF20" s="17"/>
      <c r="AG20" s="17"/>
      <c r="AH20" s="17"/>
      <c r="AI20" s="17"/>
    </row>
    <row r="21" spans="2:35" s="8" customFormat="1" ht="12" x14ac:dyDescent="0.2">
      <c r="B21" s="80"/>
      <c r="C21" s="135"/>
      <c r="D21" s="73"/>
      <c r="E21" s="135"/>
      <c r="F21" s="73"/>
      <c r="G21" s="135"/>
      <c r="H21" s="73"/>
      <c r="I21" s="135"/>
      <c r="J21" s="73"/>
      <c r="K21" s="135"/>
      <c r="L21" s="73"/>
      <c r="M21" s="135"/>
      <c r="N21" s="73"/>
      <c r="O21" s="135"/>
      <c r="P21" s="73"/>
      <c r="Q21" s="135"/>
      <c r="R21" s="73"/>
      <c r="S21" s="135"/>
      <c r="T21" s="73"/>
      <c r="U21" s="17"/>
      <c r="V21" s="17"/>
      <c r="W21" s="17"/>
      <c r="X21" s="17"/>
      <c r="Y21" s="17"/>
      <c r="Z21" s="17"/>
      <c r="AA21" s="17"/>
      <c r="AB21" s="17"/>
      <c r="AC21" s="17"/>
      <c r="AD21" s="17"/>
      <c r="AE21" s="17"/>
      <c r="AF21" s="17"/>
      <c r="AG21" s="17"/>
      <c r="AH21" s="17"/>
      <c r="AI21" s="17"/>
    </row>
    <row r="22" spans="2:35" s="8" customFormat="1" ht="12.75" x14ac:dyDescent="0.2">
      <c r="B22" s="189" t="s">
        <v>195</v>
      </c>
      <c r="C22" s="135"/>
      <c r="D22" s="73"/>
      <c r="E22" s="135"/>
      <c r="F22" s="73"/>
      <c r="G22" s="135"/>
      <c r="H22" s="73"/>
      <c r="I22" s="135"/>
      <c r="J22" s="73"/>
      <c r="K22" s="135"/>
      <c r="L22" s="73"/>
      <c r="M22" s="135"/>
      <c r="N22" s="73"/>
      <c r="O22" s="135"/>
      <c r="P22" s="73"/>
      <c r="Q22" s="135"/>
      <c r="R22" s="73"/>
      <c r="S22" s="135"/>
      <c r="T22" s="73"/>
      <c r="U22" s="17"/>
      <c r="V22" s="17"/>
      <c r="W22" s="17"/>
      <c r="X22" s="17"/>
      <c r="Y22" s="17"/>
      <c r="Z22" s="17"/>
      <c r="AA22" s="17"/>
      <c r="AB22" s="17"/>
      <c r="AC22" s="17"/>
      <c r="AD22" s="17"/>
      <c r="AE22" s="17"/>
      <c r="AF22" s="17"/>
      <c r="AG22" s="17"/>
      <c r="AH22" s="17"/>
      <c r="AI22" s="17"/>
    </row>
    <row r="23" spans="2:35" s="8" customFormat="1" ht="12" x14ac:dyDescent="0.2">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row>
    <row r="24" spans="2:35" s="8" customFormat="1" ht="12" x14ac:dyDescent="0.2">
      <c r="B24" s="18"/>
      <c r="C24" s="261">
        <v>2009</v>
      </c>
      <c r="D24" s="261"/>
      <c r="E24" s="261">
        <v>2010</v>
      </c>
      <c r="F24" s="261"/>
      <c r="G24" s="261">
        <v>2011</v>
      </c>
      <c r="H24" s="261"/>
      <c r="I24" s="261">
        <v>2012</v>
      </c>
      <c r="J24" s="261"/>
      <c r="K24" s="261">
        <v>2013</v>
      </c>
      <c r="L24" s="261"/>
      <c r="M24" s="261">
        <v>2014</v>
      </c>
      <c r="N24" s="261"/>
      <c r="O24" s="261">
        <v>2015</v>
      </c>
      <c r="P24" s="261"/>
      <c r="Q24" s="261">
        <v>2016</v>
      </c>
      <c r="R24" s="261"/>
      <c r="S24" s="261">
        <v>2017</v>
      </c>
      <c r="T24" s="261"/>
      <c r="U24" s="17"/>
      <c r="V24" s="17"/>
      <c r="W24" s="17"/>
      <c r="X24" s="17"/>
      <c r="Y24" s="17"/>
      <c r="Z24" s="17"/>
      <c r="AA24" s="17"/>
      <c r="AB24" s="17"/>
      <c r="AC24" s="17"/>
      <c r="AD24" s="17"/>
      <c r="AE24" s="17"/>
      <c r="AF24" s="17"/>
      <c r="AG24" s="17"/>
      <c r="AH24" s="17"/>
      <c r="AI24" s="17"/>
    </row>
    <row r="25" spans="2:35" s="8" customFormat="1" ht="24" x14ac:dyDescent="0.2">
      <c r="B25" s="188" t="s">
        <v>26</v>
      </c>
      <c r="C25" s="12" t="s">
        <v>30</v>
      </c>
      <c r="D25" s="12" t="s">
        <v>14</v>
      </c>
      <c r="E25" s="12" t="s">
        <v>30</v>
      </c>
      <c r="F25" s="12" t="s">
        <v>14</v>
      </c>
      <c r="G25" s="12" t="s">
        <v>30</v>
      </c>
      <c r="H25" s="12" t="s">
        <v>14</v>
      </c>
      <c r="I25" s="12" t="s">
        <v>30</v>
      </c>
      <c r="J25" s="12" t="s">
        <v>14</v>
      </c>
      <c r="K25" s="12" t="s">
        <v>30</v>
      </c>
      <c r="L25" s="12" t="s">
        <v>14</v>
      </c>
      <c r="M25" s="12" t="s">
        <v>30</v>
      </c>
      <c r="N25" s="12" t="s">
        <v>14</v>
      </c>
      <c r="O25" s="12" t="s">
        <v>30</v>
      </c>
      <c r="P25" s="12" t="s">
        <v>14</v>
      </c>
      <c r="Q25" s="12" t="s">
        <v>30</v>
      </c>
      <c r="R25" s="12" t="s">
        <v>14</v>
      </c>
      <c r="S25" s="12" t="s">
        <v>30</v>
      </c>
      <c r="T25" s="12" t="s">
        <v>14</v>
      </c>
      <c r="U25" s="17"/>
      <c r="V25" s="17"/>
      <c r="W25" s="17"/>
      <c r="X25" s="17"/>
      <c r="Y25" s="17"/>
      <c r="Z25" s="17"/>
      <c r="AA25" s="17"/>
      <c r="AB25" s="17"/>
      <c r="AC25" s="17"/>
      <c r="AD25" s="17"/>
      <c r="AE25" s="17"/>
      <c r="AF25" s="17"/>
      <c r="AG25" s="17"/>
      <c r="AH25" s="17"/>
      <c r="AI25" s="17"/>
    </row>
    <row r="26" spans="2:35" s="8" customFormat="1" ht="12" x14ac:dyDescent="0.2">
      <c r="B26" s="137" t="s">
        <v>10</v>
      </c>
      <c r="C26" s="190">
        <v>14682</v>
      </c>
      <c r="D26" s="191">
        <v>23.177535094911995</v>
      </c>
      <c r="E26" s="190">
        <v>14608</v>
      </c>
      <c r="F26" s="191">
        <v>22.853323440975782</v>
      </c>
      <c r="G26" s="190">
        <v>14791</v>
      </c>
      <c r="H26" s="191">
        <v>23.145840450927345</v>
      </c>
      <c r="I26" s="190">
        <v>14570</v>
      </c>
      <c r="J26" s="191">
        <v>22.671884724799558</v>
      </c>
      <c r="K26" s="190">
        <v>14032</v>
      </c>
      <c r="L26" s="191">
        <v>21.834721102154248</v>
      </c>
      <c r="M26" s="190">
        <v>13679</v>
      </c>
      <c r="N26" s="191">
        <v>21.834721102154248</v>
      </c>
      <c r="O26" s="190">
        <v>13392</v>
      </c>
      <c r="P26" s="191">
        <v>21.183035855514991</v>
      </c>
      <c r="Q26" s="190">
        <v>12393</v>
      </c>
      <c r="R26" s="191">
        <v>19.6028497130673</v>
      </c>
      <c r="S26" s="190">
        <v>12129</v>
      </c>
      <c r="T26" s="191">
        <v>18.379222038701073</v>
      </c>
      <c r="U26" s="17"/>
      <c r="V26" s="17"/>
      <c r="W26" s="17"/>
      <c r="X26" s="17"/>
      <c r="Y26" s="17"/>
      <c r="Z26" s="17"/>
      <c r="AA26" s="17"/>
      <c r="AB26" s="17"/>
      <c r="AC26" s="17"/>
      <c r="AD26" s="17"/>
      <c r="AE26" s="17"/>
      <c r="AF26" s="17"/>
      <c r="AG26" s="17"/>
      <c r="AH26" s="17"/>
      <c r="AI26" s="17"/>
    </row>
    <row r="27" spans="2:35" s="8" customFormat="1" ht="18" customHeight="1" x14ac:dyDescent="0.2">
      <c r="B27" s="132" t="s">
        <v>15</v>
      </c>
      <c r="C27" s="192">
        <v>10774</v>
      </c>
      <c r="D27" s="193">
        <v>17.229746802931452</v>
      </c>
      <c r="E27" s="192">
        <v>10827</v>
      </c>
      <c r="F27" s="193">
        <v>17.333195972593405</v>
      </c>
      <c r="G27" s="192">
        <v>11289</v>
      </c>
      <c r="H27" s="193">
        <v>17.908668004166863</v>
      </c>
      <c r="I27" s="192">
        <v>11276</v>
      </c>
      <c r="J27" s="193">
        <v>17.818322456569827</v>
      </c>
      <c r="K27" s="192">
        <v>11327</v>
      </c>
      <c r="L27" s="193">
        <v>17.898912598932814</v>
      </c>
      <c r="M27" s="192">
        <v>11590</v>
      </c>
      <c r="N27" s="193">
        <v>17.898912598932814</v>
      </c>
      <c r="O27" s="192">
        <v>11859</v>
      </c>
      <c r="P27" s="193">
        <v>18.507594059591362</v>
      </c>
      <c r="Q27" s="192">
        <v>11305</v>
      </c>
      <c r="R27" s="193">
        <v>17.643001167356466</v>
      </c>
      <c r="S27" s="192">
        <v>11709</v>
      </c>
      <c r="T27" s="193">
        <v>18.071396601484729</v>
      </c>
      <c r="U27" s="17"/>
      <c r="V27" s="17"/>
      <c r="W27" s="17"/>
      <c r="X27" s="17"/>
      <c r="Y27" s="17"/>
      <c r="Z27" s="17"/>
      <c r="AA27" s="17"/>
      <c r="AB27" s="17"/>
      <c r="AC27" s="17"/>
      <c r="AD27" s="17"/>
      <c r="AE27" s="17"/>
      <c r="AF27" s="17"/>
      <c r="AG27" s="17"/>
      <c r="AH27" s="17"/>
      <c r="AI27" s="17"/>
    </row>
    <row r="28" spans="2:35" s="8" customFormat="1" ht="12" x14ac:dyDescent="0.2">
      <c r="B28" s="132" t="s">
        <v>16</v>
      </c>
      <c r="C28" s="192">
        <v>27651</v>
      </c>
      <c r="D28" s="193">
        <v>40.40688428716696</v>
      </c>
      <c r="E28" s="192">
        <v>28909</v>
      </c>
      <c r="F28" s="193">
        <v>41.913115495263909</v>
      </c>
      <c r="G28" s="192">
        <v>30093</v>
      </c>
      <c r="H28" s="193">
        <v>42.878906678165563</v>
      </c>
      <c r="I28" s="192">
        <v>30367</v>
      </c>
      <c r="J28" s="193">
        <v>42.643740774174198</v>
      </c>
      <c r="K28" s="192">
        <v>30930</v>
      </c>
      <c r="L28" s="193">
        <v>43.434349858241113</v>
      </c>
      <c r="M28" s="192">
        <v>31505</v>
      </c>
      <c r="N28" s="193">
        <v>43.434349858241113</v>
      </c>
      <c r="O28" s="192">
        <v>32831</v>
      </c>
      <c r="P28" s="193">
        <v>44.542882920773607</v>
      </c>
      <c r="Q28" s="192">
        <v>32200</v>
      </c>
      <c r="R28" s="193">
        <v>43.686784747613849</v>
      </c>
      <c r="S28" s="192">
        <v>32355</v>
      </c>
      <c r="T28" s="193">
        <v>43.872376200032541</v>
      </c>
      <c r="U28" s="17"/>
      <c r="V28" s="17"/>
      <c r="W28" s="17"/>
      <c r="X28" s="17"/>
      <c r="Y28" s="17"/>
      <c r="Z28" s="17"/>
      <c r="AA28" s="17"/>
      <c r="AB28" s="17"/>
      <c r="AC28" s="17"/>
      <c r="AD28" s="17"/>
      <c r="AE28" s="17"/>
      <c r="AF28" s="17"/>
      <c r="AG28" s="17"/>
      <c r="AH28" s="17"/>
      <c r="AI28" s="17"/>
    </row>
    <row r="29" spans="2:35" s="8" customFormat="1" ht="12" x14ac:dyDescent="0.2">
      <c r="B29" s="132" t="s">
        <v>17</v>
      </c>
      <c r="C29" s="192">
        <v>13269</v>
      </c>
      <c r="D29" s="193">
        <v>25.525773935956291</v>
      </c>
      <c r="E29" s="192">
        <v>13742</v>
      </c>
      <c r="F29" s="193">
        <v>26.113730733961983</v>
      </c>
      <c r="G29" s="192">
        <v>14242</v>
      </c>
      <c r="H29" s="193">
        <v>26.849943323297353</v>
      </c>
      <c r="I29" s="192">
        <v>14013</v>
      </c>
      <c r="J29" s="193">
        <v>26.325546710330734</v>
      </c>
      <c r="K29" s="192">
        <v>14242</v>
      </c>
      <c r="L29" s="193">
        <v>26.755757956792287</v>
      </c>
      <c r="M29" s="192">
        <v>14600</v>
      </c>
      <c r="N29" s="193">
        <v>26.755757956792287</v>
      </c>
      <c r="O29" s="192">
        <v>15309</v>
      </c>
      <c r="P29" s="193">
        <v>28.097177434895997</v>
      </c>
      <c r="Q29" s="192">
        <v>14861</v>
      </c>
      <c r="R29" s="193">
        <v>27.274946362269869</v>
      </c>
      <c r="S29" s="192">
        <v>15384</v>
      </c>
      <c r="T29" s="193">
        <v>28.072992700729927</v>
      </c>
      <c r="U29" s="17"/>
      <c r="V29" s="17"/>
      <c r="W29" s="17"/>
      <c r="X29" s="17"/>
      <c r="Y29" s="17"/>
      <c r="Z29" s="17"/>
      <c r="AA29" s="17"/>
      <c r="AB29" s="17"/>
      <c r="AC29" s="17"/>
      <c r="AD29" s="17"/>
      <c r="AE29" s="17"/>
      <c r="AF29" s="17"/>
      <c r="AG29" s="17"/>
      <c r="AH29" s="17"/>
      <c r="AI29" s="17"/>
    </row>
    <row r="30" spans="2:35" s="8" customFormat="1" ht="12" x14ac:dyDescent="0.2">
      <c r="B30" s="137" t="s">
        <v>11</v>
      </c>
      <c r="C30" s="190">
        <v>51694</v>
      </c>
      <c r="D30" s="191">
        <v>28.25649484568228</v>
      </c>
      <c r="E30" s="190">
        <v>53478</v>
      </c>
      <c r="F30" s="191">
        <v>29.054458794895925</v>
      </c>
      <c r="G30" s="190">
        <v>55624</v>
      </c>
      <c r="H30" s="191">
        <v>29.863500530314617</v>
      </c>
      <c r="I30" s="190">
        <v>55656</v>
      </c>
      <c r="J30" s="191">
        <v>29.64781909129195</v>
      </c>
      <c r="K30" s="190">
        <v>56499</v>
      </c>
      <c r="L30" s="191">
        <v>30.096883190292218</v>
      </c>
      <c r="M30" s="190">
        <v>57695</v>
      </c>
      <c r="N30" s="191">
        <v>30.096883190292218</v>
      </c>
      <c r="O30" s="190">
        <v>59999</v>
      </c>
      <c r="P30" s="191">
        <v>31.205791059183813</v>
      </c>
      <c r="Q30" s="190">
        <v>58366</v>
      </c>
      <c r="R30" s="191">
        <v>30.356459290326875</v>
      </c>
      <c r="S30" s="190">
        <v>59448</v>
      </c>
      <c r="T30" s="191">
        <v>30.747746210064086</v>
      </c>
      <c r="U30" s="17"/>
      <c r="V30" s="17"/>
      <c r="W30" s="17"/>
      <c r="X30" s="17"/>
      <c r="Y30" s="17"/>
      <c r="Z30" s="17"/>
      <c r="AA30" s="17"/>
      <c r="AB30" s="17"/>
      <c r="AC30" s="17"/>
      <c r="AD30" s="17"/>
      <c r="AE30" s="17"/>
      <c r="AF30" s="17"/>
      <c r="AG30" s="17"/>
      <c r="AH30" s="17"/>
      <c r="AI30" s="17"/>
    </row>
    <row r="31" spans="2:35" s="8" customFormat="1" ht="12" x14ac:dyDescent="0.2">
      <c r="B31" s="132" t="s">
        <v>18</v>
      </c>
      <c r="C31" s="192">
        <v>10843</v>
      </c>
      <c r="D31" s="193">
        <v>19.789572096476089</v>
      </c>
      <c r="E31" s="192">
        <v>11687</v>
      </c>
      <c r="F31" s="193">
        <v>21.23132871720809</v>
      </c>
      <c r="G31" s="192">
        <v>12549</v>
      </c>
      <c r="H31" s="193">
        <v>22.727907936091391</v>
      </c>
      <c r="I31" s="192">
        <v>12779</v>
      </c>
      <c r="J31" s="193">
        <v>22.827559886579696</v>
      </c>
      <c r="K31" s="192">
        <v>13098</v>
      </c>
      <c r="L31" s="193">
        <v>23.397400375179657</v>
      </c>
      <c r="M31" s="192">
        <v>13410</v>
      </c>
      <c r="N31" s="193">
        <v>23.397400375179657</v>
      </c>
      <c r="O31" s="192">
        <v>14024</v>
      </c>
      <c r="P31" s="193">
        <v>24.072974207037191</v>
      </c>
      <c r="Q31" s="192">
        <v>13598</v>
      </c>
      <c r="R31" s="193">
        <v>23.341721567833122</v>
      </c>
      <c r="S31" s="192">
        <v>13943</v>
      </c>
      <c r="T31" s="193">
        <v>23.62339466639558</v>
      </c>
      <c r="U31" s="17"/>
      <c r="V31" s="17"/>
      <c r="W31" s="17"/>
      <c r="X31" s="17"/>
      <c r="Y31" s="17"/>
      <c r="Z31" s="17"/>
      <c r="AA31" s="17"/>
      <c r="AB31" s="17"/>
      <c r="AC31" s="17"/>
      <c r="AD31" s="17"/>
      <c r="AE31" s="17"/>
      <c r="AF31" s="17"/>
      <c r="AG31" s="17"/>
      <c r="AH31" s="17"/>
      <c r="AI31" s="17"/>
    </row>
    <row r="32" spans="2:35" s="8" customFormat="1" ht="12" x14ac:dyDescent="0.2">
      <c r="B32" s="132" t="s">
        <v>19</v>
      </c>
      <c r="C32" s="192">
        <v>8570</v>
      </c>
      <c r="D32" s="193">
        <v>14.515852362217499</v>
      </c>
      <c r="E32" s="192">
        <v>8826</v>
      </c>
      <c r="F32" s="193">
        <v>15.1762228732679</v>
      </c>
      <c r="G32" s="192">
        <v>9223</v>
      </c>
      <c r="H32" s="193">
        <v>15.88193155977188</v>
      </c>
      <c r="I32" s="192">
        <v>9329</v>
      </c>
      <c r="J32" s="193">
        <v>16.074836659756318</v>
      </c>
      <c r="K32" s="192">
        <v>9875</v>
      </c>
      <c r="L32" s="193">
        <v>17.015651411200945</v>
      </c>
      <c r="M32" s="192">
        <v>10122</v>
      </c>
      <c r="N32" s="193">
        <v>17.015651411200945</v>
      </c>
      <c r="O32" s="192">
        <v>10662</v>
      </c>
      <c r="P32" s="193">
        <v>18.209579242924189</v>
      </c>
      <c r="Q32" s="192">
        <v>10478</v>
      </c>
      <c r="R32" s="193">
        <v>17.895326515415462</v>
      </c>
      <c r="S32" s="192">
        <v>10795</v>
      </c>
      <c r="T32" s="193">
        <v>18.335145050614852</v>
      </c>
      <c r="U32" s="17"/>
      <c r="V32" s="17"/>
      <c r="W32" s="17"/>
      <c r="X32" s="17"/>
      <c r="Y32" s="17"/>
      <c r="Z32" s="17"/>
      <c r="AA32" s="17"/>
      <c r="AB32" s="17"/>
      <c r="AC32" s="17"/>
      <c r="AD32" s="17"/>
      <c r="AE32" s="17"/>
      <c r="AF32" s="17"/>
      <c r="AG32" s="17"/>
      <c r="AH32" s="17"/>
      <c r="AI32" s="17"/>
    </row>
    <row r="33" spans="2:35" s="8" customFormat="1" ht="12" x14ac:dyDescent="0.2">
      <c r="B33" s="132" t="s">
        <v>20</v>
      </c>
      <c r="C33" s="192">
        <v>10678</v>
      </c>
      <c r="D33" s="193">
        <v>21.4699147210261</v>
      </c>
      <c r="E33" s="192">
        <v>11138</v>
      </c>
      <c r="F33" s="193">
        <v>22.256367144150623</v>
      </c>
      <c r="G33" s="192">
        <v>11767</v>
      </c>
      <c r="H33" s="193">
        <v>23.474669696300687</v>
      </c>
      <c r="I33" s="192">
        <v>12157</v>
      </c>
      <c r="J33" s="193">
        <v>23.956445796526076</v>
      </c>
      <c r="K33" s="192">
        <v>12478</v>
      </c>
      <c r="L33" s="193">
        <v>24.58900474204593</v>
      </c>
      <c r="M33" s="192">
        <v>12807</v>
      </c>
      <c r="N33" s="193">
        <v>24.58900474204593</v>
      </c>
      <c r="O33" s="192">
        <v>13411</v>
      </c>
      <c r="P33" s="193">
        <v>24.889573512490255</v>
      </c>
      <c r="Q33" s="192">
        <v>13237</v>
      </c>
      <c r="R33" s="193">
        <v>24.566645633050001</v>
      </c>
      <c r="S33" s="192">
        <v>13960</v>
      </c>
      <c r="T33" s="193">
        <v>25.941686952966752</v>
      </c>
      <c r="U33" s="17"/>
      <c r="V33" s="17"/>
      <c r="W33" s="17"/>
      <c r="X33" s="17"/>
      <c r="Y33" s="17"/>
      <c r="Z33" s="17"/>
      <c r="AA33" s="17"/>
      <c r="AB33" s="17"/>
      <c r="AC33" s="17"/>
      <c r="AD33" s="17"/>
      <c r="AE33" s="17"/>
      <c r="AF33" s="17"/>
      <c r="AG33" s="17"/>
      <c r="AH33" s="17"/>
      <c r="AI33" s="17"/>
    </row>
    <row r="34" spans="2:35" s="8" customFormat="1" ht="12" x14ac:dyDescent="0.2">
      <c r="B34" s="132" t="s">
        <v>21</v>
      </c>
      <c r="C34" s="192">
        <v>13056</v>
      </c>
      <c r="D34" s="193">
        <v>26.268506574526796</v>
      </c>
      <c r="E34" s="192">
        <v>13530</v>
      </c>
      <c r="F34" s="193">
        <v>27.094323225520249</v>
      </c>
      <c r="G34" s="192">
        <v>14348</v>
      </c>
      <c r="H34" s="193">
        <v>28.41307546339193</v>
      </c>
      <c r="I34" s="192">
        <v>14842</v>
      </c>
      <c r="J34" s="193">
        <v>29.273822865676685</v>
      </c>
      <c r="K34" s="192">
        <v>15229</v>
      </c>
      <c r="L34" s="193">
        <v>30.037127639225858</v>
      </c>
      <c r="M34" s="192">
        <v>15588</v>
      </c>
      <c r="N34" s="193">
        <v>30.037127639225858</v>
      </c>
      <c r="O34" s="192">
        <v>16424</v>
      </c>
      <c r="P34" s="193">
        <v>30.968403705498478</v>
      </c>
      <c r="Q34" s="192">
        <v>16253</v>
      </c>
      <c r="R34" s="193">
        <v>30.645973296728368</v>
      </c>
      <c r="S34" s="192">
        <v>16667</v>
      </c>
      <c r="T34" s="193">
        <v>31.525686615722176</v>
      </c>
      <c r="U34" s="17"/>
      <c r="V34" s="17"/>
      <c r="W34" s="17"/>
      <c r="X34" s="17"/>
      <c r="Y34" s="17"/>
      <c r="Z34" s="17"/>
      <c r="AA34" s="17"/>
      <c r="AB34" s="17"/>
      <c r="AC34" s="17"/>
      <c r="AD34" s="17"/>
      <c r="AE34" s="17"/>
      <c r="AF34" s="17"/>
      <c r="AG34" s="17"/>
      <c r="AH34" s="17"/>
      <c r="AI34" s="17"/>
    </row>
    <row r="35" spans="2:35" s="8" customFormat="1" ht="12" x14ac:dyDescent="0.2">
      <c r="B35" s="137" t="s">
        <v>12</v>
      </c>
      <c r="C35" s="190">
        <v>43147</v>
      </c>
      <c r="D35" s="191">
        <v>20.231428091901293</v>
      </c>
      <c r="E35" s="190">
        <v>45181</v>
      </c>
      <c r="F35" s="191">
        <v>21.193474655152812</v>
      </c>
      <c r="G35" s="190">
        <v>47887</v>
      </c>
      <c r="H35" s="191">
        <v>22.386456309888125</v>
      </c>
      <c r="I35" s="190">
        <v>49107</v>
      </c>
      <c r="J35" s="191">
        <v>22.791465773019276</v>
      </c>
      <c r="K35" s="190">
        <v>50680</v>
      </c>
      <c r="L35" s="191">
        <v>23.521524128466755</v>
      </c>
      <c r="M35" s="190">
        <v>51927</v>
      </c>
      <c r="N35" s="191">
        <v>23.521524128466755</v>
      </c>
      <c r="O35" s="190">
        <v>54521</v>
      </c>
      <c r="P35" s="191">
        <v>24.369704703776296</v>
      </c>
      <c r="Q35" s="190">
        <v>53566</v>
      </c>
      <c r="R35" s="191">
        <v>23.942840413097358</v>
      </c>
      <c r="S35" s="190">
        <v>55365</v>
      </c>
      <c r="T35" s="191">
        <v>24.652794784908654</v>
      </c>
      <c r="U35" s="17"/>
      <c r="V35" s="17"/>
      <c r="W35" s="17"/>
      <c r="X35" s="17"/>
      <c r="Y35" s="17"/>
      <c r="Z35" s="17"/>
      <c r="AA35" s="17"/>
      <c r="AB35" s="17"/>
      <c r="AC35" s="17"/>
      <c r="AD35" s="17"/>
      <c r="AE35" s="17"/>
      <c r="AF35" s="17"/>
      <c r="AG35" s="17"/>
      <c r="AH35" s="17"/>
      <c r="AI35" s="17"/>
    </row>
    <row r="36" spans="2:35" s="8" customFormat="1" ht="12" x14ac:dyDescent="0.2">
      <c r="B36" s="133" t="s">
        <v>13</v>
      </c>
      <c r="C36" s="194">
        <v>109523</v>
      </c>
      <c r="D36" s="195">
        <v>23.832217909074284</v>
      </c>
      <c r="E36" s="194">
        <v>113267</v>
      </c>
      <c r="F36" s="195">
        <v>24.561032117636614</v>
      </c>
      <c r="G36" s="194">
        <v>118302</v>
      </c>
      <c r="H36" s="195">
        <v>25.492006037818683</v>
      </c>
      <c r="I36" s="194">
        <v>119333</v>
      </c>
      <c r="J36" s="195">
        <v>25.528472781398797</v>
      </c>
      <c r="K36" s="194">
        <v>121211</v>
      </c>
      <c r="L36" s="195">
        <v>25.930226461298467</v>
      </c>
      <c r="M36" s="194">
        <v>123301</v>
      </c>
      <c r="N36" s="195">
        <v>25.930226461298467</v>
      </c>
      <c r="O36" s="194">
        <v>127912</v>
      </c>
      <c r="P36" s="195">
        <v>26.692041551373709</v>
      </c>
      <c r="Q36" s="194">
        <v>124325</v>
      </c>
      <c r="R36" s="195">
        <v>25.943524187523735</v>
      </c>
      <c r="S36" s="194">
        <v>126942</v>
      </c>
      <c r="T36" s="195">
        <v>26.232401278742252</v>
      </c>
      <c r="U36" s="17"/>
      <c r="V36" s="17"/>
      <c r="W36" s="17"/>
      <c r="X36" s="17"/>
      <c r="Y36" s="17"/>
      <c r="Z36" s="17"/>
      <c r="AA36" s="17"/>
      <c r="AB36" s="17"/>
      <c r="AC36" s="17"/>
      <c r="AD36" s="17"/>
      <c r="AE36" s="17"/>
      <c r="AF36" s="17"/>
      <c r="AG36" s="17"/>
      <c r="AH36" s="17"/>
      <c r="AI36" s="17"/>
    </row>
    <row r="37" spans="2:35" s="8" customFormat="1" ht="12" x14ac:dyDescent="0.2">
      <c r="B37" s="80"/>
      <c r="C37" s="135"/>
      <c r="D37" s="73"/>
      <c r="E37" s="135"/>
      <c r="F37" s="73"/>
      <c r="G37" s="135"/>
      <c r="H37" s="73"/>
      <c r="I37" s="135"/>
      <c r="J37" s="73"/>
      <c r="K37" s="135"/>
      <c r="L37" s="73"/>
      <c r="M37" s="135"/>
      <c r="N37" s="73"/>
      <c r="O37" s="135"/>
      <c r="P37" s="73"/>
      <c r="Q37" s="135"/>
      <c r="R37" s="73"/>
      <c r="S37" s="135"/>
      <c r="T37" s="73"/>
      <c r="U37" s="17"/>
      <c r="V37" s="17"/>
      <c r="W37" s="17"/>
      <c r="X37" s="17"/>
      <c r="Y37" s="17"/>
      <c r="Z37" s="17"/>
      <c r="AA37" s="17"/>
      <c r="AB37" s="17"/>
      <c r="AC37" s="17"/>
      <c r="AD37" s="17"/>
      <c r="AE37" s="17"/>
      <c r="AF37" s="17"/>
      <c r="AG37" s="17"/>
      <c r="AH37" s="17"/>
      <c r="AI37" s="17"/>
    </row>
    <row r="38" spans="2:35" s="8" customFormat="1" ht="12" x14ac:dyDescent="0.2">
      <c r="B38" s="139" t="s">
        <v>208</v>
      </c>
      <c r="C38" s="135"/>
      <c r="D38" s="73"/>
      <c r="E38" s="135"/>
      <c r="F38" s="73"/>
      <c r="G38" s="135"/>
      <c r="H38" s="73"/>
      <c r="I38" s="135"/>
      <c r="J38" s="73"/>
      <c r="K38" s="135"/>
      <c r="L38" s="73"/>
      <c r="M38" s="135"/>
      <c r="N38" s="73"/>
      <c r="O38" s="135"/>
      <c r="P38" s="73"/>
      <c r="Q38" s="135"/>
      <c r="R38" s="73"/>
      <c r="S38" s="135"/>
      <c r="T38" s="73"/>
      <c r="U38" s="17"/>
      <c r="V38" s="17"/>
      <c r="W38" s="17"/>
      <c r="X38" s="17"/>
      <c r="Y38" s="17"/>
      <c r="Z38" s="17"/>
      <c r="AA38" s="17"/>
      <c r="AB38" s="17"/>
      <c r="AC38" s="17"/>
      <c r="AD38" s="17"/>
      <c r="AE38" s="17"/>
      <c r="AF38" s="17"/>
      <c r="AG38" s="17"/>
      <c r="AH38" s="17"/>
      <c r="AI38" s="17"/>
    </row>
    <row r="39" spans="2:35" s="8" customFormat="1" ht="12" x14ac:dyDescent="0.2">
      <c r="B39" s="139" t="s">
        <v>59</v>
      </c>
      <c r="C39" s="135"/>
      <c r="D39" s="73"/>
      <c r="E39" s="135"/>
      <c r="F39" s="73"/>
      <c r="G39" s="135"/>
      <c r="H39" s="73"/>
      <c r="I39" s="135"/>
      <c r="J39" s="73"/>
      <c r="K39" s="135"/>
      <c r="L39" s="73"/>
      <c r="M39" s="135"/>
      <c r="N39" s="73"/>
      <c r="O39" s="135"/>
      <c r="P39" s="73"/>
      <c r="Q39" s="135"/>
      <c r="R39" s="73"/>
      <c r="S39" s="135"/>
      <c r="T39" s="73"/>
      <c r="U39" s="17"/>
      <c r="V39" s="17"/>
      <c r="W39" s="17"/>
      <c r="X39" s="17"/>
      <c r="Y39" s="17"/>
      <c r="Z39" s="17"/>
      <c r="AA39" s="17"/>
      <c r="AB39" s="17"/>
      <c r="AC39" s="17"/>
      <c r="AD39" s="17"/>
      <c r="AE39" s="17"/>
      <c r="AF39" s="17"/>
      <c r="AG39" s="17"/>
      <c r="AH39" s="17"/>
      <c r="AI39" s="17"/>
    </row>
    <row r="40" spans="2:35" s="8" customFormat="1" ht="12" x14ac:dyDescent="0.2">
      <c r="B40" s="80"/>
      <c r="C40" s="135"/>
      <c r="D40" s="73"/>
      <c r="E40" s="135"/>
      <c r="F40" s="73"/>
      <c r="G40" s="135"/>
      <c r="H40" s="73"/>
      <c r="I40" s="135"/>
      <c r="J40" s="73"/>
      <c r="K40" s="135"/>
      <c r="L40" s="73"/>
      <c r="M40" s="135"/>
      <c r="N40" s="73"/>
      <c r="O40" s="135"/>
      <c r="P40" s="73"/>
      <c r="Q40" s="135"/>
      <c r="R40" s="73"/>
      <c r="S40" s="135"/>
      <c r="T40" s="73"/>
      <c r="U40" s="17"/>
      <c r="V40" s="17"/>
      <c r="W40" s="17"/>
      <c r="X40" s="17"/>
      <c r="Y40" s="17"/>
      <c r="Z40" s="17"/>
      <c r="AA40" s="17"/>
      <c r="AB40" s="17"/>
      <c r="AC40" s="17"/>
      <c r="AD40" s="17"/>
      <c r="AE40" s="17"/>
      <c r="AF40" s="17"/>
      <c r="AG40" s="17"/>
      <c r="AH40" s="17"/>
      <c r="AI40" s="17"/>
    </row>
    <row r="41" spans="2:35" s="8" customFormat="1" ht="12" x14ac:dyDescent="0.2">
      <c r="B41" s="80"/>
      <c r="C41" s="135"/>
      <c r="D41" s="73"/>
      <c r="E41" s="135"/>
      <c r="F41" s="73"/>
      <c r="G41" s="135"/>
      <c r="H41" s="73"/>
      <c r="I41" s="135"/>
      <c r="J41" s="73"/>
      <c r="K41" s="135"/>
      <c r="L41" s="73"/>
      <c r="M41" s="135"/>
      <c r="N41" s="73"/>
      <c r="O41" s="135"/>
      <c r="P41" s="73"/>
      <c r="Q41" s="135"/>
      <c r="R41" s="73"/>
      <c r="S41" s="135"/>
      <c r="T41" s="73"/>
      <c r="U41" s="17"/>
      <c r="V41" s="17"/>
      <c r="W41" s="17"/>
      <c r="X41" s="17"/>
      <c r="Y41" s="17"/>
      <c r="Z41" s="17"/>
      <c r="AA41" s="17"/>
      <c r="AB41" s="17"/>
      <c r="AC41" s="17"/>
      <c r="AD41" s="17"/>
      <c r="AE41" s="17"/>
      <c r="AF41" s="17"/>
      <c r="AG41" s="17"/>
      <c r="AH41" s="17"/>
      <c r="AI41" s="17"/>
    </row>
    <row r="42" spans="2:35" s="8" customFormat="1" ht="12.75" x14ac:dyDescent="0.2">
      <c r="B42" s="75" t="s">
        <v>196</v>
      </c>
      <c r="C42" s="135"/>
      <c r="D42" s="73"/>
      <c r="E42" s="135"/>
      <c r="F42" s="73"/>
      <c r="G42" s="135"/>
      <c r="H42" s="73"/>
      <c r="I42" s="135"/>
      <c r="J42" s="73"/>
      <c r="K42" s="135"/>
      <c r="L42" s="73"/>
      <c r="M42" s="135"/>
      <c r="N42" s="73"/>
      <c r="O42" s="135"/>
      <c r="P42" s="73"/>
      <c r="Q42" s="135"/>
      <c r="R42" s="73"/>
      <c r="S42" s="135"/>
      <c r="T42" s="73"/>
      <c r="U42" s="17"/>
      <c r="V42" s="17"/>
      <c r="W42" s="17"/>
      <c r="X42" s="17"/>
      <c r="Y42" s="17"/>
      <c r="Z42" s="17"/>
      <c r="AA42" s="17"/>
      <c r="AB42" s="17"/>
      <c r="AC42" s="17"/>
      <c r="AD42" s="17"/>
      <c r="AE42" s="17"/>
      <c r="AF42" s="17"/>
      <c r="AG42" s="17"/>
      <c r="AH42" s="17"/>
      <c r="AI42" s="17"/>
    </row>
    <row r="43" spans="2:35" s="8" customFormat="1" ht="12" x14ac:dyDescent="0.2">
      <c r="B43" s="80"/>
      <c r="C43" s="135"/>
      <c r="D43" s="73"/>
      <c r="E43" s="135"/>
      <c r="F43" s="73"/>
      <c r="G43" s="135"/>
      <c r="H43" s="73"/>
      <c r="I43" s="135"/>
      <c r="J43" s="73"/>
      <c r="K43" s="135"/>
      <c r="L43" s="73"/>
      <c r="M43" s="135"/>
      <c r="N43" s="73"/>
      <c r="O43" s="135"/>
      <c r="P43" s="73"/>
      <c r="Q43" s="135"/>
      <c r="R43" s="73"/>
      <c r="S43" s="135"/>
      <c r="T43" s="73"/>
      <c r="U43" s="17"/>
      <c r="V43" s="17"/>
      <c r="W43" s="17"/>
      <c r="X43" s="17"/>
      <c r="Y43" s="17"/>
      <c r="Z43" s="17"/>
      <c r="AA43" s="17"/>
      <c r="AB43" s="17"/>
      <c r="AC43" s="17"/>
      <c r="AD43" s="17"/>
      <c r="AE43" s="17"/>
      <c r="AF43" s="17"/>
      <c r="AG43" s="17"/>
      <c r="AH43" s="17"/>
      <c r="AI43" s="17"/>
    </row>
    <row r="44" spans="2:35" s="8" customFormat="1" ht="12" x14ac:dyDescent="0.2">
      <c r="B44" s="18"/>
      <c r="C44" s="261">
        <v>2009</v>
      </c>
      <c r="D44" s="261"/>
      <c r="E44" s="261">
        <v>2010</v>
      </c>
      <c r="F44" s="261"/>
      <c r="G44" s="261">
        <v>2011</v>
      </c>
      <c r="H44" s="261"/>
      <c r="I44" s="261">
        <v>2012</v>
      </c>
      <c r="J44" s="261"/>
      <c r="K44" s="261">
        <v>2013</v>
      </c>
      <c r="L44" s="261"/>
      <c r="M44" s="261">
        <v>2014</v>
      </c>
      <c r="N44" s="261"/>
      <c r="O44" s="261">
        <v>2015</v>
      </c>
      <c r="P44" s="261"/>
      <c r="Q44" s="261">
        <v>2016</v>
      </c>
      <c r="R44" s="261"/>
      <c r="S44" s="261">
        <v>2017</v>
      </c>
      <c r="T44" s="261"/>
      <c r="U44" s="17"/>
      <c r="V44" s="17"/>
      <c r="W44" s="17"/>
      <c r="X44" s="17"/>
      <c r="Y44" s="17"/>
      <c r="Z44" s="17"/>
      <c r="AA44" s="17"/>
      <c r="AB44" s="17"/>
      <c r="AC44" s="17"/>
      <c r="AD44" s="17"/>
      <c r="AE44" s="17"/>
      <c r="AF44" s="17"/>
      <c r="AG44" s="17"/>
      <c r="AH44" s="17"/>
      <c r="AI44" s="17"/>
    </row>
    <row r="45" spans="2:35" s="8" customFormat="1" ht="24" x14ac:dyDescent="0.2">
      <c r="B45" s="188" t="s">
        <v>31</v>
      </c>
      <c r="C45" s="12" t="s">
        <v>30</v>
      </c>
      <c r="D45" s="12" t="s">
        <v>14</v>
      </c>
      <c r="E45" s="12" t="s">
        <v>30</v>
      </c>
      <c r="F45" s="12" t="s">
        <v>14</v>
      </c>
      <c r="G45" s="12" t="s">
        <v>30</v>
      </c>
      <c r="H45" s="12" t="s">
        <v>14</v>
      </c>
      <c r="I45" s="12" t="s">
        <v>30</v>
      </c>
      <c r="J45" s="12" t="s">
        <v>14</v>
      </c>
      <c r="K45" s="12" t="s">
        <v>30</v>
      </c>
      <c r="L45" s="12" t="s">
        <v>14</v>
      </c>
      <c r="M45" s="12" t="s">
        <v>30</v>
      </c>
      <c r="N45" s="12" t="s">
        <v>14</v>
      </c>
      <c r="O45" s="12" t="s">
        <v>30</v>
      </c>
      <c r="P45" s="12" t="s">
        <v>14</v>
      </c>
      <c r="Q45" s="12" t="s">
        <v>30</v>
      </c>
      <c r="R45" s="12" t="s">
        <v>14</v>
      </c>
      <c r="S45" s="12" t="s">
        <v>30</v>
      </c>
      <c r="T45" s="12" t="s">
        <v>14</v>
      </c>
      <c r="U45" s="17"/>
      <c r="V45" s="17"/>
      <c r="W45" s="17"/>
      <c r="X45" s="17"/>
      <c r="Y45" s="17"/>
      <c r="Z45" s="17"/>
      <c r="AA45" s="17"/>
      <c r="AB45" s="17"/>
      <c r="AC45" s="17"/>
      <c r="AD45" s="17"/>
      <c r="AE45" s="17"/>
      <c r="AF45" s="17"/>
      <c r="AG45" s="17"/>
      <c r="AH45" s="17"/>
      <c r="AI45" s="17"/>
    </row>
    <row r="46" spans="2:35" s="8" customFormat="1" ht="12" x14ac:dyDescent="0.2">
      <c r="B46" s="137" t="s">
        <v>10</v>
      </c>
      <c r="C46" s="190">
        <v>29404</v>
      </c>
      <c r="D46" s="191">
        <v>21.905070103362181</v>
      </c>
      <c r="E46" s="190">
        <v>29995</v>
      </c>
      <c r="F46" s="191">
        <v>21.979558851200899</v>
      </c>
      <c r="G46" s="190">
        <v>30644</v>
      </c>
      <c r="H46" s="191">
        <v>22.004203499223308</v>
      </c>
      <c r="I46" s="190">
        <v>30928</v>
      </c>
      <c r="J46" s="191">
        <v>22.181563162470958</v>
      </c>
      <c r="K46" s="190">
        <v>30427</v>
      </c>
      <c r="L46" s="191">
        <v>21.822245937160627</v>
      </c>
      <c r="M46" s="190">
        <v>29869</v>
      </c>
      <c r="N46" s="191">
        <v>21.682697542738921</v>
      </c>
      <c r="O46" s="190">
        <v>28068</v>
      </c>
      <c r="P46" s="191">
        <v>20.375303981706651</v>
      </c>
      <c r="Q46" s="190">
        <v>28066</v>
      </c>
      <c r="R46" s="191">
        <v>20.375303981706651</v>
      </c>
      <c r="S46" s="190">
        <v>27640</v>
      </c>
      <c r="T46" s="191">
        <v>19.132529453296971</v>
      </c>
      <c r="U46" s="17"/>
      <c r="V46" s="17"/>
      <c r="W46" s="17"/>
      <c r="X46" s="17"/>
      <c r="Y46" s="17"/>
      <c r="Z46" s="17"/>
      <c r="AA46" s="17"/>
      <c r="AB46" s="17"/>
      <c r="AC46" s="17"/>
      <c r="AD46" s="17"/>
      <c r="AE46" s="17"/>
      <c r="AF46" s="17"/>
      <c r="AG46" s="17"/>
      <c r="AH46" s="17"/>
      <c r="AI46" s="17"/>
    </row>
    <row r="47" spans="2:35" s="8" customFormat="1" ht="18.75" customHeight="1" x14ac:dyDescent="0.2">
      <c r="B47" s="132" t="s">
        <v>15</v>
      </c>
      <c r="C47" s="192">
        <v>20288</v>
      </c>
      <c r="D47" s="193">
        <v>15.621207651054927</v>
      </c>
      <c r="E47" s="192">
        <v>20678</v>
      </c>
      <c r="F47" s="193">
        <v>15.857400610895997</v>
      </c>
      <c r="G47" s="192">
        <v>21689</v>
      </c>
      <c r="H47" s="193">
        <v>16.375343701904345</v>
      </c>
      <c r="I47" s="192">
        <v>22189</v>
      </c>
      <c r="J47" s="193">
        <v>16.550297105110776</v>
      </c>
      <c r="K47" s="192">
        <v>22821</v>
      </c>
      <c r="L47" s="193">
        <v>17.021692290582408</v>
      </c>
      <c r="M47" s="192">
        <v>23354</v>
      </c>
      <c r="N47" s="193">
        <v>17.004885791884199</v>
      </c>
      <c r="O47" s="192">
        <v>23625</v>
      </c>
      <c r="P47" s="193">
        <v>17.202210620590229</v>
      </c>
      <c r="Q47" s="192">
        <v>23623</v>
      </c>
      <c r="R47" s="193">
        <v>17.202210620590229</v>
      </c>
      <c r="S47" s="192">
        <v>24015</v>
      </c>
      <c r="T47" s="193">
        <v>17.302870482448558</v>
      </c>
      <c r="U47" s="17"/>
      <c r="V47" s="17"/>
      <c r="W47" s="17"/>
      <c r="X47" s="17"/>
      <c r="Y47" s="17"/>
      <c r="Z47" s="17"/>
      <c r="AA47" s="17"/>
      <c r="AB47" s="17"/>
      <c r="AC47" s="17"/>
      <c r="AD47" s="17"/>
      <c r="AE47" s="17"/>
      <c r="AF47" s="17"/>
      <c r="AG47" s="17"/>
      <c r="AH47" s="17"/>
      <c r="AI47" s="17"/>
    </row>
    <row r="48" spans="2:35" s="8" customFormat="1" ht="12" x14ac:dyDescent="0.2">
      <c r="B48" s="132" t="s">
        <v>16</v>
      </c>
      <c r="C48" s="192">
        <v>52842</v>
      </c>
      <c r="D48" s="193">
        <v>37.69592385000216</v>
      </c>
      <c r="E48" s="192">
        <v>55046</v>
      </c>
      <c r="F48" s="193">
        <v>38.92194466264678</v>
      </c>
      <c r="G48" s="192">
        <v>58342</v>
      </c>
      <c r="H48" s="193">
        <v>40.536769259934324</v>
      </c>
      <c r="I48" s="192">
        <v>60075</v>
      </c>
      <c r="J48" s="193">
        <v>41.267849888359081</v>
      </c>
      <c r="K48" s="192">
        <v>61332</v>
      </c>
      <c r="L48" s="193">
        <v>42.131331990892043</v>
      </c>
      <c r="M48" s="192">
        <v>63043</v>
      </c>
      <c r="N48" s="193">
        <v>40.743086477997579</v>
      </c>
      <c r="O48" s="192">
        <v>64544</v>
      </c>
      <c r="P48" s="193">
        <v>41.713144578079657</v>
      </c>
      <c r="Q48" s="192">
        <v>64534</v>
      </c>
      <c r="R48" s="193">
        <v>41.713144578079657</v>
      </c>
      <c r="S48" s="192">
        <v>65460</v>
      </c>
      <c r="T48" s="193">
        <v>42.391156528665512</v>
      </c>
      <c r="U48" s="17"/>
      <c r="V48" s="17"/>
      <c r="W48" s="17"/>
      <c r="X48" s="17"/>
      <c r="Y48" s="17"/>
      <c r="Z48" s="17"/>
      <c r="AA48" s="17"/>
      <c r="AB48" s="17"/>
      <c r="AC48" s="17"/>
      <c r="AD48" s="17"/>
      <c r="AE48" s="17"/>
      <c r="AF48" s="17"/>
      <c r="AG48" s="17"/>
      <c r="AH48" s="17"/>
      <c r="AI48" s="17"/>
    </row>
    <row r="49" spans="2:35" s="8" customFormat="1" ht="12" x14ac:dyDescent="0.2">
      <c r="B49" s="132" t="s">
        <v>17</v>
      </c>
      <c r="C49" s="192">
        <v>25220</v>
      </c>
      <c r="D49" s="193">
        <v>22.639505238544032</v>
      </c>
      <c r="E49" s="192">
        <v>26217</v>
      </c>
      <c r="F49" s="193">
        <v>23.277458999771781</v>
      </c>
      <c r="G49" s="192">
        <v>27647</v>
      </c>
      <c r="H49" s="193">
        <v>24.191165384093964</v>
      </c>
      <c r="I49" s="192">
        <v>28338</v>
      </c>
      <c r="J49" s="193">
        <v>24.550011301967263</v>
      </c>
      <c r="K49" s="192">
        <v>29003</v>
      </c>
      <c r="L49" s="193">
        <v>25.126119619978702</v>
      </c>
      <c r="M49" s="192">
        <v>29508</v>
      </c>
      <c r="N49" s="193">
        <v>24.581601286227205</v>
      </c>
      <c r="O49" s="192">
        <v>30443</v>
      </c>
      <c r="P49" s="193">
        <v>25.360501828541913</v>
      </c>
      <c r="Q49" s="192">
        <v>30432</v>
      </c>
      <c r="R49" s="193">
        <v>25.360501828541913</v>
      </c>
      <c r="S49" s="192">
        <v>31125</v>
      </c>
      <c r="T49" s="193">
        <v>25.911156990393103</v>
      </c>
      <c r="U49" s="17"/>
      <c r="V49" s="17"/>
      <c r="W49" s="17"/>
      <c r="X49" s="17"/>
      <c r="Y49" s="17"/>
      <c r="Z49" s="17"/>
      <c r="AA49" s="17"/>
      <c r="AB49" s="17"/>
      <c r="AC49" s="17"/>
      <c r="AD49" s="17"/>
      <c r="AE49" s="17"/>
      <c r="AF49" s="17"/>
      <c r="AG49" s="17"/>
      <c r="AH49" s="17"/>
      <c r="AI49" s="17"/>
    </row>
    <row r="50" spans="2:35" s="8" customFormat="1" ht="12" x14ac:dyDescent="0.2">
      <c r="B50" s="137" t="s">
        <v>11</v>
      </c>
      <c r="C50" s="190">
        <v>98350</v>
      </c>
      <c r="D50" s="191">
        <v>25.783024784697179</v>
      </c>
      <c r="E50" s="190">
        <v>101941</v>
      </c>
      <c r="F50" s="191">
        <v>26.515744739044312</v>
      </c>
      <c r="G50" s="190">
        <v>107678</v>
      </c>
      <c r="H50" s="191">
        <v>27.563217795543181</v>
      </c>
      <c r="I50" s="190">
        <v>110602</v>
      </c>
      <c r="J50" s="191">
        <v>27.995321646039233</v>
      </c>
      <c r="K50" s="190">
        <v>113156</v>
      </c>
      <c r="L50" s="191">
        <v>28.641784200821103</v>
      </c>
      <c r="M50" s="190">
        <v>115905</v>
      </c>
      <c r="N50" s="191">
        <v>28.124704266568955</v>
      </c>
      <c r="O50" s="190">
        <v>118612</v>
      </c>
      <c r="P50" s="191">
        <v>28.781566131454877</v>
      </c>
      <c r="Q50" s="190">
        <v>118589</v>
      </c>
      <c r="R50" s="191">
        <v>28.781566131454877</v>
      </c>
      <c r="S50" s="190">
        <v>120600</v>
      </c>
      <c r="T50" s="191">
        <v>29.177442885034583</v>
      </c>
      <c r="U50" s="17"/>
      <c r="V50" s="17"/>
      <c r="W50" s="17"/>
      <c r="X50" s="17"/>
      <c r="Y50" s="17"/>
      <c r="Z50" s="17"/>
      <c r="AA50" s="17"/>
      <c r="AB50" s="17"/>
      <c r="AC50" s="17"/>
      <c r="AD50" s="17"/>
      <c r="AE50" s="17"/>
      <c r="AF50" s="17"/>
      <c r="AG50" s="17"/>
      <c r="AH50" s="17"/>
      <c r="AI50" s="17"/>
    </row>
    <row r="51" spans="2:35" s="8" customFormat="1" ht="12" x14ac:dyDescent="0.2">
      <c r="B51" s="132" t="s">
        <v>18</v>
      </c>
      <c r="C51" s="192">
        <v>21816</v>
      </c>
      <c r="D51" s="193">
        <v>17.26281191141231</v>
      </c>
      <c r="E51" s="192">
        <v>22957</v>
      </c>
      <c r="F51" s="193">
        <v>18.077038345920979</v>
      </c>
      <c r="G51" s="192">
        <v>24352</v>
      </c>
      <c r="H51" s="193">
        <v>19.020965469724899</v>
      </c>
      <c r="I51" s="192">
        <v>25121</v>
      </c>
      <c r="J51" s="193">
        <v>19.473662684843166</v>
      </c>
      <c r="K51" s="192">
        <v>26348</v>
      </c>
      <c r="L51" s="193">
        <v>20.424826416951863</v>
      </c>
      <c r="M51" s="192">
        <v>26702</v>
      </c>
      <c r="N51" s="193">
        <v>19.648270787343634</v>
      </c>
      <c r="O51" s="192">
        <v>27544</v>
      </c>
      <c r="P51" s="193">
        <v>20.267844002943342</v>
      </c>
      <c r="Q51" s="192">
        <v>27533</v>
      </c>
      <c r="R51" s="193">
        <v>20.267844002943342</v>
      </c>
      <c r="S51" s="192">
        <v>28557</v>
      </c>
      <c r="T51" s="193">
        <v>20.765706806282722</v>
      </c>
      <c r="U51" s="17"/>
      <c r="V51" s="17"/>
      <c r="W51" s="17"/>
      <c r="X51" s="17"/>
      <c r="Y51" s="17"/>
      <c r="Z51" s="17"/>
      <c r="AA51" s="17"/>
      <c r="AB51" s="17"/>
      <c r="AC51" s="17"/>
      <c r="AD51" s="17"/>
      <c r="AE51" s="17"/>
      <c r="AF51" s="17"/>
      <c r="AG51" s="17"/>
      <c r="AH51" s="17"/>
      <c r="AI51" s="17"/>
    </row>
    <row r="52" spans="2:35" s="8" customFormat="1" ht="12" x14ac:dyDescent="0.2">
      <c r="B52" s="132" t="s">
        <v>19</v>
      </c>
      <c r="C52" s="192">
        <v>16438</v>
      </c>
      <c r="D52" s="193">
        <v>12.321830209076339</v>
      </c>
      <c r="E52" s="192">
        <v>16995</v>
      </c>
      <c r="F52" s="193">
        <v>12.802510152212587</v>
      </c>
      <c r="G52" s="192">
        <v>18141</v>
      </c>
      <c r="H52" s="193">
        <v>13.650837294992909</v>
      </c>
      <c r="I52" s="192">
        <v>18336</v>
      </c>
      <c r="J52" s="193">
        <v>13.821288737351795</v>
      </c>
      <c r="K52" s="192">
        <v>19707</v>
      </c>
      <c r="L52" s="193">
        <v>14.854719521541876</v>
      </c>
      <c r="M52" s="192">
        <v>20051</v>
      </c>
      <c r="N52" s="193">
        <v>14.916679065615234</v>
      </c>
      <c r="O52" s="192">
        <v>21197</v>
      </c>
      <c r="P52" s="193">
        <v>15.769230769230768</v>
      </c>
      <c r="Q52" s="192">
        <v>21195</v>
      </c>
      <c r="R52" s="193">
        <v>15.769230769230768</v>
      </c>
      <c r="S52" s="192">
        <v>21752</v>
      </c>
      <c r="T52" s="193">
        <v>15.913264223687001</v>
      </c>
      <c r="U52" s="17"/>
      <c r="V52" s="17"/>
      <c r="W52" s="17"/>
      <c r="X52" s="17"/>
      <c r="Y52" s="17"/>
      <c r="Z52" s="17"/>
      <c r="AA52" s="17"/>
      <c r="AB52" s="17"/>
      <c r="AC52" s="17"/>
      <c r="AD52" s="17"/>
      <c r="AE52" s="17"/>
      <c r="AF52" s="17"/>
      <c r="AG52" s="17"/>
      <c r="AH52" s="17"/>
      <c r="AI52" s="17"/>
    </row>
    <row r="53" spans="2:35" s="8" customFormat="1" ht="12" x14ac:dyDescent="0.2">
      <c r="B53" s="132" t="s">
        <v>20</v>
      </c>
      <c r="C53" s="192">
        <v>19682</v>
      </c>
      <c r="D53" s="193">
        <v>17.392125381321929</v>
      </c>
      <c r="E53" s="192">
        <v>20628</v>
      </c>
      <c r="F53" s="193">
        <v>18.193995938795002</v>
      </c>
      <c r="G53" s="192">
        <v>21966</v>
      </c>
      <c r="H53" s="193">
        <v>19.281210194213127</v>
      </c>
      <c r="I53" s="192">
        <v>23018</v>
      </c>
      <c r="J53" s="193">
        <v>20.187863653067421</v>
      </c>
      <c r="K53" s="192">
        <v>24229</v>
      </c>
      <c r="L53" s="193">
        <v>21.249967349473042</v>
      </c>
      <c r="M53" s="192">
        <v>25079</v>
      </c>
      <c r="N53" s="193">
        <v>21.162998717342873</v>
      </c>
      <c r="O53" s="192">
        <v>26261</v>
      </c>
      <c r="P53" s="193">
        <v>22.160433403091879</v>
      </c>
      <c r="Q53" s="192">
        <v>26258</v>
      </c>
      <c r="R53" s="193">
        <v>22.160433403091879</v>
      </c>
      <c r="S53" s="192">
        <v>27188</v>
      </c>
      <c r="T53" s="193">
        <v>22.796293967215863</v>
      </c>
      <c r="U53" s="17"/>
      <c r="V53" s="17"/>
      <c r="W53" s="17"/>
      <c r="X53" s="17"/>
      <c r="Y53" s="17"/>
      <c r="Z53" s="17"/>
      <c r="AA53" s="17"/>
      <c r="AB53" s="17"/>
      <c r="AC53" s="17"/>
      <c r="AD53" s="17"/>
      <c r="AE53" s="17"/>
      <c r="AF53" s="17"/>
      <c r="AG53" s="17"/>
      <c r="AH53" s="17"/>
      <c r="AI53" s="17"/>
    </row>
    <row r="54" spans="2:35" s="8" customFormat="1" ht="12" x14ac:dyDescent="0.2">
      <c r="B54" s="132" t="s">
        <v>21</v>
      </c>
      <c r="C54" s="192">
        <v>25644</v>
      </c>
      <c r="D54" s="193">
        <v>22.982442982088415</v>
      </c>
      <c r="E54" s="192">
        <v>26751</v>
      </c>
      <c r="F54" s="193">
        <v>23.899106367153223</v>
      </c>
      <c r="G54" s="192">
        <v>28059</v>
      </c>
      <c r="H54" s="193">
        <v>25.096415013794505</v>
      </c>
      <c r="I54" s="192">
        <v>29450</v>
      </c>
      <c r="J54" s="193">
        <v>26.244342927831838</v>
      </c>
      <c r="K54" s="192">
        <v>30586</v>
      </c>
      <c r="L54" s="193">
        <v>27.25668837998861</v>
      </c>
      <c r="M54" s="192">
        <v>31084</v>
      </c>
      <c r="N54" s="193">
        <v>26.356221065305501</v>
      </c>
      <c r="O54" s="192">
        <v>32517</v>
      </c>
      <c r="P54" s="193">
        <v>27.571266258542625</v>
      </c>
      <c r="Q54" s="192">
        <v>32507</v>
      </c>
      <c r="R54" s="193">
        <v>27.571266258542625</v>
      </c>
      <c r="S54" s="192">
        <v>33738</v>
      </c>
      <c r="T54" s="193">
        <v>28.457917910825447</v>
      </c>
      <c r="U54" s="17"/>
      <c r="V54" s="17"/>
      <c r="W54" s="17"/>
      <c r="X54" s="17"/>
      <c r="Y54" s="17"/>
      <c r="Z54" s="17"/>
      <c r="AA54" s="17"/>
      <c r="AB54" s="17"/>
      <c r="AC54" s="17"/>
      <c r="AD54" s="17"/>
      <c r="AE54" s="17"/>
      <c r="AF54" s="17"/>
      <c r="AG54" s="17"/>
      <c r="AH54" s="17"/>
      <c r="AI54" s="17"/>
    </row>
    <row r="55" spans="2:35" s="8" customFormat="1" ht="12" x14ac:dyDescent="0.2">
      <c r="B55" s="137" t="s">
        <v>12</v>
      </c>
      <c r="C55" s="190">
        <v>83580</v>
      </c>
      <c r="D55" s="191">
        <v>17.249770169433937</v>
      </c>
      <c r="E55" s="190">
        <v>87331</v>
      </c>
      <c r="F55" s="191">
        <v>18.004391485104513</v>
      </c>
      <c r="G55" s="190">
        <v>92518</v>
      </c>
      <c r="H55" s="191">
        <v>19.011226553216282</v>
      </c>
      <c r="I55" s="190">
        <v>95925</v>
      </c>
      <c r="J55" s="191">
        <v>19.660854072456051</v>
      </c>
      <c r="K55" s="190">
        <v>100870</v>
      </c>
      <c r="L55" s="191">
        <v>20.674384678536793</v>
      </c>
      <c r="M55" s="190">
        <v>102916</v>
      </c>
      <c r="N55" s="191">
        <v>20.308547207564892</v>
      </c>
      <c r="O55" s="190">
        <v>107519</v>
      </c>
      <c r="P55" s="191">
        <v>21.216863142856017</v>
      </c>
      <c r="Q55" s="190">
        <v>107493</v>
      </c>
      <c r="R55" s="191">
        <v>21.216863142856017</v>
      </c>
      <c r="S55" s="190">
        <v>111235</v>
      </c>
      <c r="T55" s="191">
        <v>21.724313028533484</v>
      </c>
      <c r="U55" s="17"/>
      <c r="V55" s="17"/>
      <c r="W55" s="17"/>
      <c r="X55" s="17"/>
      <c r="Y55" s="17"/>
      <c r="Z55" s="17"/>
      <c r="AA55" s="17"/>
      <c r="AB55" s="17"/>
      <c r="AC55" s="17"/>
      <c r="AD55" s="17"/>
      <c r="AE55" s="17"/>
      <c r="AF55" s="17"/>
      <c r="AG55" s="17"/>
      <c r="AH55" s="17"/>
      <c r="AI55" s="17"/>
    </row>
    <row r="56" spans="2:35" s="8" customFormat="1" ht="12" x14ac:dyDescent="0.2">
      <c r="B56" s="133" t="s">
        <v>13</v>
      </c>
      <c r="C56" s="194">
        <v>211334</v>
      </c>
      <c r="D56" s="195">
        <v>21.1288681346503</v>
      </c>
      <c r="E56" s="194">
        <v>219267</v>
      </c>
      <c r="F56" s="195">
        <v>21.796440360196886</v>
      </c>
      <c r="G56" s="194">
        <v>230840</v>
      </c>
      <c r="H56" s="195">
        <v>22.707690376354638</v>
      </c>
      <c r="I56" s="194">
        <v>237455</v>
      </c>
      <c r="J56" s="195">
        <v>23.225192903255802</v>
      </c>
      <c r="K56" s="194">
        <v>244453</v>
      </c>
      <c r="L56" s="195">
        <v>23.909659012358514</v>
      </c>
      <c r="M56" s="194">
        <v>248690</v>
      </c>
      <c r="N56" s="195">
        <v>23.536192491586444</v>
      </c>
      <c r="O56" s="194">
        <v>254199</v>
      </c>
      <c r="P56" s="195">
        <v>24.057568037190006</v>
      </c>
      <c r="Q56" s="194">
        <v>254148</v>
      </c>
      <c r="R56" s="195">
        <v>24.057568037190006</v>
      </c>
      <c r="S56" s="194">
        <v>259475</v>
      </c>
      <c r="T56" s="195">
        <v>24.253876086739094</v>
      </c>
      <c r="U56" s="17"/>
      <c r="V56" s="17"/>
      <c r="W56" s="17"/>
      <c r="X56" s="17"/>
      <c r="Y56" s="17"/>
      <c r="Z56" s="17"/>
      <c r="AA56" s="17"/>
      <c r="AB56" s="17"/>
      <c r="AC56" s="17"/>
      <c r="AD56" s="17"/>
      <c r="AE56" s="17"/>
      <c r="AF56" s="17"/>
      <c r="AG56" s="17"/>
      <c r="AH56" s="17"/>
      <c r="AI56" s="17"/>
    </row>
    <row r="57" spans="2:35" s="8" customFormat="1" ht="12" x14ac:dyDescent="0.2">
      <c r="B57" s="80"/>
      <c r="C57" s="135"/>
      <c r="D57" s="73"/>
      <c r="E57" s="135"/>
      <c r="F57" s="73"/>
      <c r="G57" s="135"/>
      <c r="H57" s="73"/>
      <c r="I57" s="135"/>
      <c r="J57" s="73"/>
      <c r="K57" s="135"/>
      <c r="L57" s="73"/>
      <c r="M57" s="135"/>
      <c r="N57" s="73"/>
      <c r="O57" s="135"/>
      <c r="P57" s="73"/>
      <c r="Q57" s="135"/>
      <c r="R57" s="73"/>
      <c r="S57" s="135"/>
      <c r="T57" s="73"/>
      <c r="U57" s="17"/>
      <c r="V57" s="17"/>
      <c r="W57" s="17"/>
      <c r="X57" s="17"/>
      <c r="Y57" s="17"/>
      <c r="Z57" s="17"/>
      <c r="AA57" s="17"/>
      <c r="AB57" s="17"/>
      <c r="AC57" s="17"/>
      <c r="AD57" s="17"/>
      <c r="AE57" s="17"/>
      <c r="AF57" s="17"/>
      <c r="AG57" s="17"/>
      <c r="AH57" s="17"/>
      <c r="AI57" s="17"/>
    </row>
    <row r="58" spans="2:35" s="8" customFormat="1" ht="12" x14ac:dyDescent="0.2">
      <c r="B58" s="139" t="s">
        <v>207</v>
      </c>
      <c r="C58" s="135"/>
      <c r="D58" s="73"/>
      <c r="E58" s="135"/>
      <c r="F58" s="73"/>
      <c r="G58" s="135"/>
      <c r="H58" s="73"/>
      <c r="I58" s="135"/>
      <c r="J58" s="73"/>
      <c r="K58" s="135"/>
      <c r="L58" s="73"/>
      <c r="M58" s="135"/>
      <c r="N58" s="73"/>
      <c r="O58" s="135"/>
      <c r="P58" s="73"/>
      <c r="Q58" s="135"/>
      <c r="R58" s="73"/>
      <c r="S58" s="135"/>
      <c r="T58" s="73"/>
      <c r="U58" s="17"/>
      <c r="V58" s="17"/>
      <c r="W58" s="17"/>
      <c r="X58" s="17"/>
      <c r="Y58" s="17"/>
      <c r="Z58" s="17"/>
      <c r="AA58" s="17"/>
      <c r="AB58" s="17"/>
      <c r="AC58" s="17"/>
      <c r="AD58" s="17"/>
      <c r="AE58" s="17"/>
      <c r="AF58" s="17"/>
      <c r="AG58" s="17"/>
      <c r="AH58" s="17"/>
      <c r="AI58" s="17"/>
    </row>
    <row r="59" spans="2:35" s="8" customFormat="1" ht="12" x14ac:dyDescent="0.2">
      <c r="B59" s="139" t="s">
        <v>59</v>
      </c>
      <c r="C59" s="135"/>
      <c r="D59" s="73"/>
      <c r="E59" s="135"/>
      <c r="F59" s="73"/>
      <c r="G59" s="135"/>
      <c r="H59" s="73"/>
      <c r="I59" s="135"/>
      <c r="J59" s="73"/>
      <c r="K59" s="135"/>
      <c r="L59" s="73"/>
      <c r="M59" s="135"/>
      <c r="N59" s="73"/>
      <c r="O59" s="135"/>
      <c r="P59" s="73"/>
      <c r="Q59" s="135"/>
      <c r="R59" s="73"/>
      <c r="S59" s="135"/>
      <c r="T59" s="73"/>
      <c r="U59" s="17"/>
      <c r="V59" s="17"/>
      <c r="W59" s="17"/>
      <c r="X59" s="17"/>
      <c r="Y59" s="17"/>
      <c r="Z59" s="17"/>
      <c r="AA59" s="17"/>
      <c r="AB59" s="17"/>
      <c r="AC59" s="17"/>
      <c r="AD59" s="17"/>
      <c r="AE59" s="17"/>
      <c r="AF59" s="17"/>
      <c r="AG59" s="17"/>
      <c r="AH59" s="17"/>
      <c r="AI59" s="17"/>
    </row>
    <row r="60" spans="2:35" s="8" customFormat="1" ht="12" x14ac:dyDescent="0.2">
      <c r="B60" s="80"/>
      <c r="C60" s="135"/>
      <c r="D60" s="73"/>
      <c r="E60" s="135"/>
      <c r="F60" s="73"/>
      <c r="G60" s="135"/>
      <c r="H60" s="73"/>
      <c r="I60" s="135"/>
      <c r="J60" s="73"/>
      <c r="K60" s="135"/>
      <c r="L60" s="73"/>
      <c r="M60" s="135"/>
      <c r="N60" s="73"/>
      <c r="O60" s="135"/>
      <c r="P60" s="73"/>
      <c r="Q60" s="135"/>
      <c r="R60" s="73"/>
      <c r="S60" s="135"/>
      <c r="T60" s="73"/>
      <c r="U60" s="17"/>
      <c r="V60" s="17"/>
      <c r="W60" s="17"/>
      <c r="X60" s="17"/>
      <c r="Y60" s="17"/>
      <c r="Z60" s="17"/>
      <c r="AA60" s="17"/>
      <c r="AB60" s="17"/>
      <c r="AC60" s="17"/>
      <c r="AD60" s="17"/>
      <c r="AE60" s="17"/>
      <c r="AF60" s="17"/>
      <c r="AG60" s="17"/>
      <c r="AH60" s="17"/>
      <c r="AI60" s="17"/>
    </row>
    <row r="61" spans="2:35" s="8" customFormat="1" ht="12" x14ac:dyDescent="0.2">
      <c r="B61" s="80"/>
      <c r="C61" s="135"/>
      <c r="D61" s="73"/>
      <c r="E61" s="135"/>
      <c r="F61" s="73"/>
      <c r="G61" s="135"/>
      <c r="H61" s="73"/>
      <c r="I61" s="135"/>
      <c r="J61" s="73"/>
      <c r="K61" s="135"/>
      <c r="L61" s="73"/>
      <c r="M61" s="135"/>
      <c r="N61" s="73"/>
      <c r="O61" s="135"/>
      <c r="P61" s="73"/>
      <c r="Q61" s="135"/>
      <c r="R61" s="73"/>
      <c r="S61" s="135"/>
      <c r="T61" s="73"/>
      <c r="U61" s="17"/>
      <c r="V61" s="17"/>
      <c r="W61" s="17"/>
      <c r="X61" s="17"/>
      <c r="Y61" s="17"/>
      <c r="Z61" s="17"/>
      <c r="AA61" s="17"/>
      <c r="AB61" s="17"/>
      <c r="AC61" s="17"/>
      <c r="AD61" s="17"/>
      <c r="AE61" s="17"/>
      <c r="AF61" s="17"/>
      <c r="AG61" s="17"/>
      <c r="AH61" s="17"/>
      <c r="AI61" s="17"/>
    </row>
    <row r="62" spans="2:35" s="8" customFormat="1" ht="12.75" x14ac:dyDescent="0.2">
      <c r="B62" s="75" t="s">
        <v>197</v>
      </c>
      <c r="C62" s="135"/>
      <c r="D62" s="73"/>
      <c r="E62" s="135"/>
      <c r="F62" s="73"/>
      <c r="G62" s="135"/>
      <c r="H62" s="73"/>
      <c r="I62" s="135"/>
      <c r="J62" s="73"/>
      <c r="K62" s="135"/>
      <c r="L62" s="73"/>
      <c r="M62" s="135"/>
      <c r="N62" s="73"/>
      <c r="O62" s="135"/>
      <c r="P62" s="73"/>
      <c r="Q62" s="135"/>
      <c r="R62" s="73"/>
      <c r="S62" s="135"/>
      <c r="T62" s="73"/>
      <c r="U62" s="17"/>
      <c r="V62" s="17"/>
      <c r="W62" s="17"/>
      <c r="X62" s="17"/>
      <c r="Y62" s="17"/>
      <c r="Z62" s="17"/>
      <c r="AA62" s="17"/>
      <c r="AB62" s="17"/>
      <c r="AC62" s="17"/>
      <c r="AD62" s="17"/>
      <c r="AE62" s="17"/>
      <c r="AF62" s="17"/>
      <c r="AG62" s="17"/>
      <c r="AH62" s="17"/>
      <c r="AI62" s="17"/>
    </row>
    <row r="63" spans="2:35" s="8" customFormat="1" ht="12" x14ac:dyDescent="0.2">
      <c r="B63" s="80"/>
      <c r="C63" s="135"/>
      <c r="D63" s="73"/>
      <c r="E63" s="135"/>
      <c r="F63" s="73"/>
      <c r="G63" s="135"/>
      <c r="H63" s="73"/>
      <c r="I63" s="135"/>
      <c r="J63" s="73"/>
      <c r="K63" s="135"/>
      <c r="L63" s="73"/>
      <c r="M63" s="135"/>
      <c r="N63" s="73"/>
      <c r="O63" s="135"/>
      <c r="P63" s="73"/>
      <c r="Q63" s="135"/>
      <c r="R63" s="73"/>
      <c r="S63" s="135"/>
      <c r="T63" s="73"/>
      <c r="U63" s="17"/>
      <c r="V63" s="17"/>
      <c r="W63" s="17"/>
      <c r="X63" s="17"/>
      <c r="Y63" s="17"/>
      <c r="Z63" s="17"/>
      <c r="AA63" s="17"/>
      <c r="AB63" s="17"/>
      <c r="AC63" s="17"/>
      <c r="AD63" s="17"/>
      <c r="AE63" s="17"/>
      <c r="AF63" s="17"/>
      <c r="AG63" s="17"/>
      <c r="AH63" s="17"/>
      <c r="AI63" s="17"/>
    </row>
    <row r="64" spans="2:35" s="8" customFormat="1" ht="12" x14ac:dyDescent="0.2">
      <c r="B64" s="18"/>
      <c r="C64" s="261">
        <v>2009</v>
      </c>
      <c r="D64" s="261"/>
      <c r="E64" s="261">
        <v>2010</v>
      </c>
      <c r="F64" s="261"/>
      <c r="G64" s="261">
        <v>2011</v>
      </c>
      <c r="H64" s="261"/>
      <c r="I64" s="261">
        <v>2012</v>
      </c>
      <c r="J64" s="261"/>
      <c r="K64" s="261">
        <v>2013</v>
      </c>
      <c r="L64" s="261"/>
      <c r="M64" s="261">
        <v>2014</v>
      </c>
      <c r="N64" s="261"/>
      <c r="O64" s="261">
        <v>2015</v>
      </c>
      <c r="P64" s="261"/>
      <c r="Q64" s="261">
        <v>2016</v>
      </c>
      <c r="R64" s="261"/>
      <c r="S64" s="261">
        <v>2017</v>
      </c>
      <c r="T64" s="261"/>
      <c r="U64" s="17"/>
      <c r="V64" s="17"/>
      <c r="W64" s="17"/>
      <c r="X64" s="17"/>
      <c r="Y64" s="17"/>
      <c r="Z64" s="17"/>
      <c r="AA64" s="17"/>
      <c r="AB64" s="17"/>
      <c r="AC64" s="17"/>
      <c r="AD64" s="17"/>
      <c r="AE64" s="17"/>
      <c r="AF64" s="17"/>
      <c r="AG64" s="17"/>
      <c r="AH64" s="17"/>
      <c r="AI64" s="17"/>
    </row>
    <row r="65" spans="2:35" s="8" customFormat="1" ht="24" x14ac:dyDescent="0.2">
      <c r="B65" s="188" t="s">
        <v>32</v>
      </c>
      <c r="C65" s="12" t="s">
        <v>30</v>
      </c>
      <c r="D65" s="12" t="s">
        <v>14</v>
      </c>
      <c r="E65" s="12" t="s">
        <v>30</v>
      </c>
      <c r="F65" s="12" t="s">
        <v>14</v>
      </c>
      <c r="G65" s="12" t="s">
        <v>30</v>
      </c>
      <c r="H65" s="12" t="s">
        <v>14</v>
      </c>
      <c r="I65" s="12" t="s">
        <v>30</v>
      </c>
      <c r="J65" s="12" t="s">
        <v>14</v>
      </c>
      <c r="K65" s="12" t="s">
        <v>30</v>
      </c>
      <c r="L65" s="12" t="s">
        <v>14</v>
      </c>
      <c r="M65" s="12" t="s">
        <v>30</v>
      </c>
      <c r="N65" s="12" t="s">
        <v>14</v>
      </c>
      <c r="O65" s="12" t="s">
        <v>30</v>
      </c>
      <c r="P65" s="12" t="s">
        <v>14</v>
      </c>
      <c r="Q65" s="12" t="s">
        <v>30</v>
      </c>
      <c r="R65" s="12" t="s">
        <v>14</v>
      </c>
      <c r="S65" s="12" t="s">
        <v>30</v>
      </c>
      <c r="T65" s="12" t="s">
        <v>14</v>
      </c>
      <c r="U65" s="17"/>
      <c r="V65" s="17"/>
      <c r="W65" s="17"/>
      <c r="X65" s="17"/>
      <c r="Y65" s="17"/>
      <c r="Z65" s="17"/>
      <c r="AA65" s="17"/>
      <c r="AB65" s="17"/>
      <c r="AC65" s="17"/>
      <c r="AD65" s="17"/>
      <c r="AE65" s="17"/>
      <c r="AF65" s="17"/>
      <c r="AG65" s="17"/>
      <c r="AH65" s="17"/>
      <c r="AI65" s="17"/>
    </row>
    <row r="66" spans="2:35" s="8" customFormat="1" ht="12" x14ac:dyDescent="0.2">
      <c r="B66" s="137" t="s">
        <v>10</v>
      </c>
      <c r="C66" s="190">
        <v>20557</v>
      </c>
      <c r="D66" s="191">
        <v>22.540501817568508</v>
      </c>
      <c r="E66" s="190">
        <v>20367</v>
      </c>
      <c r="F66" s="191">
        <v>22.374429899183156</v>
      </c>
      <c r="G66" s="190">
        <v>20739</v>
      </c>
      <c r="H66" s="191">
        <v>22.453437570177048</v>
      </c>
      <c r="I66" s="190">
        <v>20760</v>
      </c>
      <c r="J66" s="191">
        <v>22.187334215763642</v>
      </c>
      <c r="K66" s="190">
        <v>21147</v>
      </c>
      <c r="L66" s="191">
        <v>22.600942035681779</v>
      </c>
      <c r="M66" s="190">
        <v>21381</v>
      </c>
      <c r="N66" s="191">
        <v>22.999720315827972</v>
      </c>
      <c r="O66" s="190">
        <v>22097</v>
      </c>
      <c r="P66" s="191">
        <v>23.769927497256944</v>
      </c>
      <c r="Q66" s="190">
        <v>21050</v>
      </c>
      <c r="R66" s="191">
        <v>22.643660850670166</v>
      </c>
      <c r="S66" s="190">
        <v>21016</v>
      </c>
      <c r="T66" s="191">
        <v>20.804830965698162</v>
      </c>
      <c r="U66" s="17"/>
      <c r="V66" s="17"/>
      <c r="W66" s="17"/>
      <c r="X66" s="17"/>
      <c r="Y66" s="17"/>
      <c r="Z66" s="17"/>
      <c r="AA66" s="17"/>
      <c r="AB66" s="17"/>
      <c r="AC66" s="17"/>
      <c r="AD66" s="17"/>
      <c r="AE66" s="17"/>
      <c r="AF66" s="17"/>
      <c r="AG66" s="17"/>
      <c r="AH66" s="17"/>
      <c r="AI66" s="17"/>
    </row>
    <row r="67" spans="2:35" s="8" customFormat="1" ht="20.25" customHeight="1" x14ac:dyDescent="0.2">
      <c r="B67" s="132" t="s">
        <v>15</v>
      </c>
      <c r="C67" s="192">
        <v>14317</v>
      </c>
      <c r="D67" s="193">
        <v>17.487089623984385</v>
      </c>
      <c r="E67" s="192">
        <v>14198</v>
      </c>
      <c r="F67" s="193">
        <v>17.246979291692028</v>
      </c>
      <c r="G67" s="192">
        <v>14741</v>
      </c>
      <c r="H67" s="193">
        <v>17.688635572475256</v>
      </c>
      <c r="I67" s="192">
        <v>14709</v>
      </c>
      <c r="J67" s="193">
        <v>17.262202472653133</v>
      </c>
      <c r="K67" s="192">
        <v>15348</v>
      </c>
      <c r="L67" s="193">
        <v>18.01212071182815</v>
      </c>
      <c r="M67" s="192">
        <v>15963</v>
      </c>
      <c r="N67" s="193">
        <v>18.030198294907766</v>
      </c>
      <c r="O67" s="192">
        <v>16823</v>
      </c>
      <c r="P67" s="193">
        <v>19.001567745112659</v>
      </c>
      <c r="Q67" s="192">
        <v>16171</v>
      </c>
      <c r="R67" s="193">
        <v>18.265134161934064</v>
      </c>
      <c r="S67" s="192">
        <v>16631</v>
      </c>
      <c r="T67" s="193">
        <v>18.421781366652269</v>
      </c>
      <c r="U67" s="17"/>
      <c r="V67" s="17"/>
      <c r="W67" s="17"/>
      <c r="X67" s="17"/>
      <c r="Y67" s="17"/>
      <c r="Z67" s="17"/>
      <c r="AA67" s="17"/>
      <c r="AB67" s="17"/>
      <c r="AC67" s="17"/>
      <c r="AD67" s="17"/>
      <c r="AE67" s="17"/>
      <c r="AF67" s="17"/>
      <c r="AG67" s="17"/>
      <c r="AH67" s="17"/>
      <c r="AI67" s="17"/>
    </row>
    <row r="68" spans="2:35" s="8" customFormat="1" ht="12" x14ac:dyDescent="0.2">
      <c r="B68" s="132" t="s">
        <v>16</v>
      </c>
      <c r="C68" s="192">
        <v>34590</v>
      </c>
      <c r="D68" s="193">
        <v>35.785008105205272</v>
      </c>
      <c r="E68" s="192">
        <v>34652</v>
      </c>
      <c r="F68" s="193">
        <v>36.747584067272996</v>
      </c>
      <c r="G68" s="192">
        <v>35998</v>
      </c>
      <c r="H68" s="193">
        <v>38.661049642531445</v>
      </c>
      <c r="I68" s="192">
        <v>36782</v>
      </c>
      <c r="J68" s="193">
        <v>40.174202420699928</v>
      </c>
      <c r="K68" s="192">
        <v>37843</v>
      </c>
      <c r="L68" s="193">
        <v>41.333052640056209</v>
      </c>
      <c r="M68" s="192">
        <v>39641</v>
      </c>
      <c r="N68" s="193">
        <v>42.507219289469646</v>
      </c>
      <c r="O68" s="192">
        <v>42302</v>
      </c>
      <c r="P68" s="193">
        <v>45.360621336069848</v>
      </c>
      <c r="Q68" s="192">
        <v>41507</v>
      </c>
      <c r="R68" s="193">
        <v>44.508139326657165</v>
      </c>
      <c r="S68" s="192">
        <v>42590</v>
      </c>
      <c r="T68" s="193">
        <v>43.821380800493877</v>
      </c>
      <c r="U68" s="17"/>
      <c r="V68" s="17"/>
      <c r="W68" s="17"/>
      <c r="X68" s="17"/>
      <c r="Y68" s="17"/>
      <c r="Z68" s="17"/>
      <c r="AA68" s="17"/>
      <c r="AB68" s="17"/>
      <c r="AC68" s="17"/>
      <c r="AD68" s="17"/>
      <c r="AE68" s="17"/>
      <c r="AF68" s="17"/>
      <c r="AG68" s="17"/>
      <c r="AH68" s="17"/>
      <c r="AI68" s="17"/>
    </row>
    <row r="69" spans="2:35" s="8" customFormat="1" ht="12" x14ac:dyDescent="0.2">
      <c r="B69" s="132" t="s">
        <v>17</v>
      </c>
      <c r="C69" s="192">
        <v>17443</v>
      </c>
      <c r="D69" s="193">
        <v>23.139790620482088</v>
      </c>
      <c r="E69" s="192">
        <v>17493</v>
      </c>
      <c r="F69" s="193">
        <v>23.27357677350448</v>
      </c>
      <c r="G69" s="192">
        <v>18280</v>
      </c>
      <c r="H69" s="193">
        <v>24.485172469768415</v>
      </c>
      <c r="I69" s="192">
        <v>18218</v>
      </c>
      <c r="J69" s="193">
        <v>24.224415503384535</v>
      </c>
      <c r="K69" s="192">
        <v>18895</v>
      </c>
      <c r="L69" s="193">
        <v>25.124620207292281</v>
      </c>
      <c r="M69" s="192">
        <v>19461</v>
      </c>
      <c r="N69" s="193">
        <v>24.988379588136652</v>
      </c>
      <c r="O69" s="192">
        <v>20791</v>
      </c>
      <c r="P69" s="193">
        <v>26.696130723855362</v>
      </c>
      <c r="Q69" s="192">
        <v>20412</v>
      </c>
      <c r="R69" s="193">
        <v>26.209485851346042</v>
      </c>
      <c r="S69" s="192">
        <v>21228</v>
      </c>
      <c r="T69" s="193">
        <v>26.712302910568901</v>
      </c>
      <c r="U69" s="17"/>
      <c r="V69" s="17"/>
      <c r="W69" s="17"/>
      <c r="X69" s="17"/>
      <c r="Y69" s="17"/>
      <c r="Z69" s="17"/>
      <c r="AA69" s="17"/>
      <c r="AB69" s="17"/>
      <c r="AC69" s="17"/>
      <c r="AD69" s="17"/>
      <c r="AE69" s="17"/>
      <c r="AF69" s="17"/>
      <c r="AG69" s="17"/>
      <c r="AH69" s="17"/>
      <c r="AI69" s="17"/>
    </row>
    <row r="70" spans="2:35" s="8" customFormat="1" ht="12" x14ac:dyDescent="0.2">
      <c r="B70" s="137" t="s">
        <v>11</v>
      </c>
      <c r="C70" s="190">
        <v>66350</v>
      </c>
      <c r="D70" s="191">
        <v>26.130957038120979</v>
      </c>
      <c r="E70" s="190">
        <v>66343</v>
      </c>
      <c r="F70" s="191">
        <v>26.34943306023056</v>
      </c>
      <c r="G70" s="190">
        <v>69019</v>
      </c>
      <c r="H70" s="191">
        <v>27.486087043019879</v>
      </c>
      <c r="I70" s="190">
        <v>69709</v>
      </c>
      <c r="J70" s="191">
        <v>27.665521231627192</v>
      </c>
      <c r="K70" s="190">
        <v>72086</v>
      </c>
      <c r="L70" s="191">
        <v>28.608884986200895</v>
      </c>
      <c r="M70" s="190">
        <v>75065</v>
      </c>
      <c r="N70" s="191">
        <v>28.907610790685638</v>
      </c>
      <c r="O70" s="190">
        <v>79916</v>
      </c>
      <c r="P70" s="191">
        <v>30.77573601476632</v>
      </c>
      <c r="Q70" s="190">
        <v>78090</v>
      </c>
      <c r="R70" s="191">
        <v>30.072541485974046</v>
      </c>
      <c r="S70" s="190">
        <v>80449</v>
      </c>
      <c r="T70" s="191">
        <v>30.137709880196901</v>
      </c>
      <c r="U70" s="17"/>
      <c r="V70" s="17"/>
      <c r="W70" s="17"/>
      <c r="X70" s="17"/>
      <c r="Y70" s="17"/>
      <c r="Z70" s="17"/>
      <c r="AA70" s="17"/>
      <c r="AB70" s="17"/>
      <c r="AC70" s="17"/>
      <c r="AD70" s="17"/>
      <c r="AE70" s="17"/>
      <c r="AF70" s="17"/>
      <c r="AG70" s="17"/>
      <c r="AH70" s="17"/>
      <c r="AI70" s="17"/>
    </row>
    <row r="71" spans="2:35" s="8" customFormat="1" ht="12" x14ac:dyDescent="0.2">
      <c r="B71" s="132" t="s">
        <v>18</v>
      </c>
      <c r="C71" s="192">
        <v>15762</v>
      </c>
      <c r="D71" s="193">
        <v>17.658618030151494</v>
      </c>
      <c r="E71" s="192">
        <v>16030</v>
      </c>
      <c r="F71" s="193">
        <v>18.286681933204214</v>
      </c>
      <c r="G71" s="192">
        <v>16993</v>
      </c>
      <c r="H71" s="193">
        <v>19.51806360230967</v>
      </c>
      <c r="I71" s="192">
        <v>17120</v>
      </c>
      <c r="J71" s="193">
        <v>19.791286936587568</v>
      </c>
      <c r="K71" s="192">
        <v>18588</v>
      </c>
      <c r="L71" s="193">
        <v>21.488343550075335</v>
      </c>
      <c r="M71" s="192">
        <v>18664</v>
      </c>
      <c r="N71" s="193">
        <v>20.686200185315727</v>
      </c>
      <c r="O71" s="192">
        <v>19629</v>
      </c>
      <c r="P71" s="193">
        <v>21.755755649247877</v>
      </c>
      <c r="Q71" s="192">
        <v>18926</v>
      </c>
      <c r="R71" s="193">
        <v>20.976587264642383</v>
      </c>
      <c r="S71" s="192">
        <v>19155</v>
      </c>
      <c r="T71" s="193">
        <v>20.689319968893113</v>
      </c>
      <c r="U71" s="17"/>
      <c r="V71" s="17"/>
      <c r="W71" s="17"/>
      <c r="X71" s="17"/>
      <c r="Y71" s="17"/>
      <c r="Z71" s="17"/>
      <c r="AA71" s="17"/>
      <c r="AB71" s="17"/>
      <c r="AC71" s="17"/>
      <c r="AD71" s="17"/>
      <c r="AE71" s="17"/>
      <c r="AF71" s="17"/>
      <c r="AG71" s="17"/>
      <c r="AH71" s="17"/>
      <c r="AI71" s="17"/>
    </row>
    <row r="72" spans="2:35" s="8" customFormat="1" ht="12" x14ac:dyDescent="0.2">
      <c r="B72" s="132" t="s">
        <v>19</v>
      </c>
      <c r="C72" s="192">
        <v>12034</v>
      </c>
      <c r="D72" s="193">
        <v>12.845535966535939</v>
      </c>
      <c r="E72" s="192">
        <v>12089</v>
      </c>
      <c r="F72" s="193">
        <v>13.070119385602858</v>
      </c>
      <c r="G72" s="192">
        <v>12699</v>
      </c>
      <c r="H72" s="193">
        <v>13.814906171329037</v>
      </c>
      <c r="I72" s="192">
        <v>12486</v>
      </c>
      <c r="J72" s="193">
        <v>13.615114815311882</v>
      </c>
      <c r="K72" s="192">
        <v>13561</v>
      </c>
      <c r="L72" s="193">
        <v>14.787327567711392</v>
      </c>
      <c r="M72" s="192">
        <v>13882</v>
      </c>
      <c r="N72" s="193">
        <v>15.245278543165488</v>
      </c>
      <c r="O72" s="192">
        <v>14558</v>
      </c>
      <c r="P72" s="193">
        <v>15.987664964083216</v>
      </c>
      <c r="Q72" s="192">
        <v>14348</v>
      </c>
      <c r="R72" s="193">
        <v>15.757041963502264</v>
      </c>
      <c r="S72" s="192">
        <v>14878</v>
      </c>
      <c r="T72" s="193">
        <v>15.621751593359864</v>
      </c>
      <c r="U72" s="17"/>
      <c r="V72" s="17"/>
      <c r="W72" s="17"/>
      <c r="X72" s="17"/>
      <c r="Y72" s="17"/>
      <c r="Z72" s="17"/>
      <c r="AA72" s="17"/>
      <c r="AB72" s="17"/>
      <c r="AC72" s="17"/>
      <c r="AD72" s="17"/>
      <c r="AE72" s="17"/>
      <c r="AF72" s="17"/>
      <c r="AG72" s="17"/>
      <c r="AH72" s="17"/>
      <c r="AI72" s="17"/>
    </row>
    <row r="73" spans="2:35" s="8" customFormat="1" ht="12" x14ac:dyDescent="0.2">
      <c r="B73" s="132" t="s">
        <v>20</v>
      </c>
      <c r="C73" s="192">
        <v>13672</v>
      </c>
      <c r="D73" s="193">
        <v>17.492499668057253</v>
      </c>
      <c r="E73" s="192">
        <v>14067</v>
      </c>
      <c r="F73" s="193">
        <v>18.10073907438569</v>
      </c>
      <c r="G73" s="192">
        <v>14524</v>
      </c>
      <c r="H73" s="193">
        <v>18.929875617270454</v>
      </c>
      <c r="I73" s="192">
        <v>15009</v>
      </c>
      <c r="J73" s="193">
        <v>19.610843728977873</v>
      </c>
      <c r="K73" s="192">
        <v>15940</v>
      </c>
      <c r="L73" s="193">
        <v>20.827293559857903</v>
      </c>
      <c r="M73" s="192">
        <v>16517</v>
      </c>
      <c r="N73" s="193">
        <v>20.477616825442478</v>
      </c>
      <c r="O73" s="192">
        <v>17318</v>
      </c>
      <c r="P73" s="193">
        <v>21.470688877097103</v>
      </c>
      <c r="Q73" s="192">
        <v>17039</v>
      </c>
      <c r="R73" s="193">
        <v>21.124787375958977</v>
      </c>
      <c r="S73" s="192">
        <v>17520</v>
      </c>
      <c r="T73" s="193">
        <v>21.352313167259787</v>
      </c>
      <c r="U73" s="17"/>
      <c r="V73" s="17"/>
      <c r="W73" s="17"/>
      <c r="X73" s="17"/>
      <c r="Y73" s="17"/>
      <c r="Z73" s="17"/>
      <c r="AA73" s="17"/>
      <c r="AB73" s="17"/>
      <c r="AC73" s="17"/>
      <c r="AD73" s="17"/>
      <c r="AE73" s="17"/>
      <c r="AF73" s="17"/>
      <c r="AG73" s="17"/>
      <c r="AH73" s="17"/>
      <c r="AI73" s="17"/>
    </row>
    <row r="74" spans="2:35" s="8" customFormat="1" ht="12" x14ac:dyDescent="0.2">
      <c r="B74" s="132" t="s">
        <v>21</v>
      </c>
      <c r="C74" s="192">
        <v>18735</v>
      </c>
      <c r="D74" s="193">
        <v>23.104778800506846</v>
      </c>
      <c r="E74" s="192">
        <v>18780</v>
      </c>
      <c r="F74" s="193">
        <v>23.723546364908479</v>
      </c>
      <c r="G74" s="192">
        <v>19206</v>
      </c>
      <c r="H74" s="193">
        <v>24.691707484126209</v>
      </c>
      <c r="I74" s="192">
        <v>19411</v>
      </c>
      <c r="J74" s="193">
        <v>25.466377921739021</v>
      </c>
      <c r="K74" s="192">
        <v>20488</v>
      </c>
      <c r="L74" s="193">
        <v>26.879354534057448</v>
      </c>
      <c r="M74" s="192">
        <v>20891</v>
      </c>
      <c r="N74" s="193">
        <v>27.176804686310913</v>
      </c>
      <c r="O74" s="192">
        <v>22028</v>
      </c>
      <c r="P74" s="193">
        <v>28.655911810351668</v>
      </c>
      <c r="Q74" s="192">
        <v>21671</v>
      </c>
      <c r="R74" s="193">
        <v>28.191495589346786</v>
      </c>
      <c r="S74" s="192">
        <v>22199</v>
      </c>
      <c r="T74" s="193">
        <v>27.688182101652636</v>
      </c>
      <c r="U74" s="17"/>
      <c r="V74" s="17"/>
      <c r="W74" s="17"/>
      <c r="X74" s="17"/>
      <c r="Y74" s="17"/>
      <c r="Z74" s="17"/>
      <c r="AA74" s="17"/>
      <c r="AB74" s="17"/>
      <c r="AC74" s="17"/>
      <c r="AD74" s="17"/>
      <c r="AE74" s="17"/>
      <c r="AF74" s="17"/>
      <c r="AG74" s="17"/>
      <c r="AH74" s="17"/>
      <c r="AI74" s="17"/>
    </row>
    <row r="75" spans="2:35" s="8" customFormat="1" ht="12" x14ac:dyDescent="0.2">
      <c r="B75" s="137" t="s">
        <v>12</v>
      </c>
      <c r="C75" s="190">
        <v>60203</v>
      </c>
      <c r="D75" s="191">
        <v>17.59353390286396</v>
      </c>
      <c r="E75" s="190">
        <v>60966</v>
      </c>
      <c r="F75" s="191">
        <v>18.089203922167425</v>
      </c>
      <c r="G75" s="190">
        <v>63422</v>
      </c>
      <c r="H75" s="191">
        <v>19.017441172346508</v>
      </c>
      <c r="I75" s="190">
        <v>64026</v>
      </c>
      <c r="J75" s="191">
        <v>19.345197095923531</v>
      </c>
      <c r="K75" s="190">
        <v>68577</v>
      </c>
      <c r="L75" s="191">
        <v>20.720263350000749</v>
      </c>
      <c r="M75" s="190">
        <v>69954</v>
      </c>
      <c r="N75" s="191">
        <v>20.6468727753123</v>
      </c>
      <c r="O75" s="190">
        <v>73533</v>
      </c>
      <c r="P75" s="191">
        <v>21.703212050590949</v>
      </c>
      <c r="Q75" s="190">
        <v>71984</v>
      </c>
      <c r="R75" s="191">
        <v>21.246025814936679</v>
      </c>
      <c r="S75" s="190">
        <v>73752</v>
      </c>
      <c r="T75" s="191">
        <v>21.068990144265104</v>
      </c>
      <c r="U75" s="17"/>
      <c r="V75" s="17"/>
      <c r="W75" s="17"/>
      <c r="X75" s="17"/>
      <c r="Y75" s="17"/>
      <c r="Z75" s="17"/>
      <c r="AA75" s="17"/>
      <c r="AB75" s="17"/>
      <c r="AC75" s="17"/>
      <c r="AD75" s="17"/>
      <c r="AE75" s="17"/>
      <c r="AF75" s="17"/>
      <c r="AG75" s="17"/>
      <c r="AH75" s="17"/>
      <c r="AI75" s="17"/>
    </row>
    <row r="76" spans="2:35" s="8" customFormat="1" ht="12" x14ac:dyDescent="0.2">
      <c r="B76" s="133" t="s">
        <v>13</v>
      </c>
      <c r="C76" s="194">
        <v>147110</v>
      </c>
      <c r="D76" s="195">
        <v>21.403986012498745</v>
      </c>
      <c r="E76" s="194">
        <v>147676</v>
      </c>
      <c r="F76" s="195">
        <v>21.722192835528471</v>
      </c>
      <c r="G76" s="194">
        <v>153180</v>
      </c>
      <c r="H76" s="195">
        <v>22.627510215852084</v>
      </c>
      <c r="I76" s="194">
        <v>154495</v>
      </c>
      <c r="J76" s="195">
        <v>22.837282251768499</v>
      </c>
      <c r="K76" s="194">
        <v>161810</v>
      </c>
      <c r="L76" s="195">
        <v>23.918577566643979</v>
      </c>
      <c r="M76" s="194">
        <v>166400</v>
      </c>
      <c r="N76" s="195">
        <v>24.065509092539404</v>
      </c>
      <c r="O76" s="194">
        <v>175546</v>
      </c>
      <c r="P76" s="195">
        <v>25.388244345906983</v>
      </c>
      <c r="Q76" s="194">
        <v>171124</v>
      </c>
      <c r="R76" s="195">
        <v>24.748715011729043</v>
      </c>
      <c r="S76" s="194">
        <v>175217</v>
      </c>
      <c r="T76" s="195">
        <v>24.403379930167425</v>
      </c>
      <c r="U76" s="17"/>
      <c r="V76" s="17"/>
      <c r="W76" s="17"/>
      <c r="X76" s="17"/>
      <c r="Y76" s="17"/>
      <c r="Z76" s="17"/>
      <c r="AA76" s="17"/>
      <c r="AB76" s="17"/>
      <c r="AC76" s="17"/>
      <c r="AD76" s="17"/>
      <c r="AE76" s="17"/>
      <c r="AF76" s="17"/>
      <c r="AG76" s="17"/>
      <c r="AH76" s="17"/>
      <c r="AI76" s="17"/>
    </row>
    <row r="77" spans="2:35" s="8" customFormat="1" ht="12" x14ac:dyDescent="0.2">
      <c r="B77" s="80"/>
      <c r="C77" s="135"/>
      <c r="D77" s="73"/>
      <c r="E77" s="135"/>
      <c r="F77" s="73"/>
      <c r="G77" s="135"/>
      <c r="H77" s="73"/>
      <c r="I77" s="135"/>
      <c r="J77" s="73"/>
      <c r="K77" s="135"/>
      <c r="L77" s="73"/>
      <c r="M77" s="135"/>
      <c r="N77" s="73"/>
      <c r="O77" s="135"/>
      <c r="P77" s="73"/>
      <c r="Q77" s="135"/>
      <c r="R77" s="73"/>
      <c r="S77" s="135"/>
      <c r="T77" s="73"/>
      <c r="U77" s="17"/>
      <c r="V77" s="17"/>
      <c r="W77" s="17"/>
      <c r="X77" s="17"/>
      <c r="Y77" s="17"/>
      <c r="Z77" s="17"/>
      <c r="AA77" s="17"/>
      <c r="AB77" s="17"/>
      <c r="AC77" s="17"/>
      <c r="AD77" s="17"/>
      <c r="AE77" s="17"/>
      <c r="AF77" s="17"/>
      <c r="AG77" s="17"/>
      <c r="AH77" s="17"/>
      <c r="AI77" s="17"/>
    </row>
    <row r="78" spans="2:35" s="8" customFormat="1" ht="12" x14ac:dyDescent="0.2">
      <c r="B78" s="139" t="s">
        <v>206</v>
      </c>
      <c r="C78" s="135"/>
      <c r="D78" s="73"/>
      <c r="E78" s="135"/>
      <c r="F78" s="73"/>
      <c r="G78" s="135"/>
      <c r="H78" s="73"/>
      <c r="I78" s="135"/>
      <c r="J78" s="73"/>
      <c r="K78" s="135"/>
      <c r="L78" s="73"/>
      <c r="M78" s="135"/>
      <c r="N78" s="73"/>
      <c r="O78" s="135"/>
      <c r="P78" s="73"/>
      <c r="Q78" s="135"/>
      <c r="R78" s="73"/>
      <c r="S78" s="135"/>
      <c r="T78" s="73"/>
      <c r="U78" s="17"/>
      <c r="V78" s="17"/>
      <c r="W78" s="17"/>
      <c r="X78" s="17"/>
      <c r="Y78" s="17"/>
      <c r="Z78" s="17"/>
      <c r="AA78" s="17"/>
      <c r="AB78" s="17"/>
      <c r="AC78" s="17"/>
      <c r="AD78" s="17"/>
      <c r="AE78" s="17"/>
      <c r="AF78" s="17"/>
      <c r="AG78" s="17"/>
      <c r="AH78" s="17"/>
      <c r="AI78" s="17"/>
    </row>
    <row r="79" spans="2:35" s="8" customFormat="1" ht="12" x14ac:dyDescent="0.2">
      <c r="B79" s="139" t="s">
        <v>59</v>
      </c>
      <c r="C79" s="135"/>
      <c r="D79" s="73"/>
      <c r="E79" s="135"/>
      <c r="F79" s="73"/>
      <c r="G79" s="135"/>
      <c r="H79" s="73"/>
      <c r="I79" s="135"/>
      <c r="J79" s="73"/>
      <c r="K79" s="135"/>
      <c r="L79" s="73"/>
      <c r="M79" s="135"/>
      <c r="N79" s="73"/>
      <c r="O79" s="135"/>
      <c r="P79" s="73"/>
      <c r="Q79" s="135"/>
      <c r="R79" s="73"/>
      <c r="S79" s="135"/>
      <c r="T79" s="73"/>
      <c r="U79" s="17"/>
      <c r="V79" s="17"/>
      <c r="W79" s="17"/>
      <c r="X79" s="17"/>
      <c r="Y79" s="17"/>
      <c r="Z79" s="17"/>
      <c r="AA79" s="17"/>
      <c r="AB79" s="17"/>
      <c r="AC79" s="17"/>
      <c r="AD79" s="17"/>
      <c r="AE79" s="17"/>
      <c r="AF79" s="17"/>
      <c r="AG79" s="17"/>
      <c r="AH79" s="17"/>
      <c r="AI79" s="17"/>
    </row>
    <row r="80" spans="2:35" s="8" customFormat="1" ht="12" x14ac:dyDescent="0.2">
      <c r="B80" s="80"/>
      <c r="C80" s="135"/>
      <c r="D80" s="73"/>
      <c r="E80" s="135"/>
      <c r="F80" s="73"/>
      <c r="G80" s="135"/>
      <c r="H80" s="73"/>
      <c r="I80" s="135"/>
      <c r="J80" s="73"/>
      <c r="K80" s="135"/>
      <c r="L80" s="73"/>
      <c r="M80" s="135"/>
      <c r="N80" s="73"/>
      <c r="O80" s="135"/>
      <c r="P80" s="73"/>
      <c r="Q80" s="135"/>
      <c r="R80" s="73"/>
      <c r="S80" s="135"/>
      <c r="T80" s="73"/>
      <c r="U80" s="17"/>
      <c r="V80" s="17"/>
      <c r="W80" s="17"/>
      <c r="X80" s="17"/>
      <c r="Y80" s="17"/>
      <c r="Z80" s="17"/>
      <c r="AA80" s="17"/>
      <c r="AB80" s="17"/>
      <c r="AC80" s="17"/>
      <c r="AD80" s="17"/>
      <c r="AE80" s="17"/>
      <c r="AF80" s="17"/>
      <c r="AG80" s="17"/>
      <c r="AH80" s="17"/>
      <c r="AI80" s="17"/>
    </row>
    <row r="81" spans="2:35" s="8" customFormat="1" ht="12.75" x14ac:dyDescent="0.2">
      <c r="B81" s="75" t="s">
        <v>205</v>
      </c>
      <c r="C81" s="135"/>
      <c r="D81" s="73"/>
      <c r="E81" s="135"/>
      <c r="F81" s="73"/>
      <c r="G81" s="135"/>
      <c r="H81" s="73"/>
      <c r="I81" s="135"/>
      <c r="J81" s="73"/>
      <c r="K81" s="135"/>
      <c r="L81" s="73"/>
      <c r="M81" s="135"/>
      <c r="N81" s="73"/>
      <c r="O81" s="135"/>
      <c r="P81" s="73"/>
      <c r="Q81" s="135"/>
      <c r="R81" s="73"/>
      <c r="S81" s="135"/>
      <c r="T81" s="73"/>
      <c r="U81" s="17"/>
      <c r="V81" s="17"/>
      <c r="W81" s="17"/>
      <c r="X81" s="17"/>
      <c r="Y81" s="17"/>
      <c r="Z81" s="17"/>
      <c r="AA81" s="17"/>
      <c r="AB81" s="17"/>
      <c r="AC81" s="17"/>
      <c r="AD81" s="17"/>
      <c r="AE81" s="17"/>
      <c r="AF81" s="17"/>
      <c r="AG81" s="17"/>
      <c r="AH81" s="17"/>
      <c r="AI81" s="17"/>
    </row>
    <row r="82" spans="2:35" s="8" customFormat="1" ht="12" x14ac:dyDescent="0.2">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row>
    <row r="83" spans="2:35" s="8" customFormat="1" ht="12" x14ac:dyDescent="0.2">
      <c r="B83" s="146"/>
      <c r="C83" s="261">
        <v>2009</v>
      </c>
      <c r="D83" s="261"/>
      <c r="E83" s="261">
        <v>2010</v>
      </c>
      <c r="F83" s="261"/>
      <c r="G83" s="261">
        <v>2011</v>
      </c>
      <c r="H83" s="261"/>
      <c r="I83" s="261">
        <v>2012</v>
      </c>
      <c r="J83" s="261"/>
      <c r="K83" s="261">
        <v>2013</v>
      </c>
      <c r="L83" s="261"/>
      <c r="M83" s="261">
        <v>2014</v>
      </c>
      <c r="N83" s="261"/>
      <c r="O83" s="261">
        <v>2015</v>
      </c>
      <c r="P83" s="261"/>
      <c r="Q83" s="261">
        <v>2016</v>
      </c>
      <c r="R83" s="261"/>
      <c r="S83" s="261">
        <v>2017</v>
      </c>
      <c r="T83" s="261"/>
      <c r="U83" s="17"/>
      <c r="V83" s="17"/>
      <c r="W83" s="17"/>
      <c r="X83" s="17"/>
      <c r="Y83" s="17"/>
      <c r="Z83" s="17"/>
      <c r="AA83" s="17"/>
      <c r="AB83" s="17"/>
      <c r="AC83" s="17"/>
      <c r="AD83" s="17"/>
      <c r="AE83" s="17"/>
      <c r="AF83" s="17"/>
      <c r="AG83" s="17"/>
      <c r="AH83" s="17"/>
      <c r="AI83" s="17"/>
    </row>
    <row r="84" spans="2:35" s="8" customFormat="1" ht="24" x14ac:dyDescent="0.2">
      <c r="B84" s="188" t="s">
        <v>43</v>
      </c>
      <c r="C84" s="12" t="s">
        <v>30</v>
      </c>
      <c r="D84" s="12" t="s">
        <v>14</v>
      </c>
      <c r="E84" s="12" t="s">
        <v>30</v>
      </c>
      <c r="F84" s="12" t="s">
        <v>14</v>
      </c>
      <c r="G84" s="12" t="s">
        <v>30</v>
      </c>
      <c r="H84" s="12" t="s">
        <v>14</v>
      </c>
      <c r="I84" s="12" t="s">
        <v>30</v>
      </c>
      <c r="J84" s="12" t="s">
        <v>14</v>
      </c>
      <c r="K84" s="12" t="s">
        <v>30</v>
      </c>
      <c r="L84" s="12" t="s">
        <v>14</v>
      </c>
      <c r="M84" s="12" t="s">
        <v>30</v>
      </c>
      <c r="N84" s="12" t="s">
        <v>14</v>
      </c>
      <c r="O84" s="12" t="s">
        <v>30</v>
      </c>
      <c r="P84" s="12" t="s">
        <v>14</v>
      </c>
      <c r="Q84" s="12" t="s">
        <v>30</v>
      </c>
      <c r="R84" s="12" t="s">
        <v>14</v>
      </c>
      <c r="S84" s="12" t="s">
        <v>30</v>
      </c>
      <c r="T84" s="12" t="s">
        <v>14</v>
      </c>
      <c r="U84" s="17"/>
      <c r="V84" s="17"/>
      <c r="W84" s="17"/>
      <c r="X84" s="17"/>
      <c r="Y84" s="17"/>
      <c r="Z84" s="17"/>
      <c r="AA84" s="17"/>
      <c r="AB84" s="17"/>
      <c r="AC84" s="17"/>
      <c r="AD84" s="17"/>
      <c r="AE84" s="17"/>
      <c r="AF84" s="17"/>
      <c r="AG84" s="17"/>
      <c r="AH84" s="17"/>
      <c r="AI84" s="17"/>
    </row>
    <row r="85" spans="2:35" s="8" customFormat="1" ht="12" x14ac:dyDescent="0.2">
      <c r="B85" s="137" t="s">
        <v>10</v>
      </c>
      <c r="C85" s="190">
        <v>80369</v>
      </c>
      <c r="D85" s="191">
        <v>21.840187020779688</v>
      </c>
      <c r="E85" s="190">
        <v>80724</v>
      </c>
      <c r="F85" s="191">
        <v>21.837096051820723</v>
      </c>
      <c r="G85" s="190">
        <v>81650</v>
      </c>
      <c r="H85" s="191">
        <v>22.062441329510548</v>
      </c>
      <c r="I85" s="190">
        <v>81228</v>
      </c>
      <c r="J85" s="191">
        <v>21.972047826613952</v>
      </c>
      <c r="K85" s="190">
        <v>79653</v>
      </c>
      <c r="L85" s="191">
        <v>21.763427529040445</v>
      </c>
      <c r="M85" s="190">
        <v>79074</v>
      </c>
      <c r="N85" s="191">
        <v>21.852774469689397</v>
      </c>
      <c r="O85" s="190">
        <v>79050</v>
      </c>
      <c r="P85" s="191">
        <v>21.846141864948617</v>
      </c>
      <c r="Q85" s="190">
        <v>74164</v>
      </c>
      <c r="R85" s="191">
        <v>20.495854083137878</v>
      </c>
      <c r="S85" s="190">
        <v>73155</v>
      </c>
      <c r="T85" s="191">
        <v>20.217008325494195</v>
      </c>
      <c r="U85" s="17"/>
      <c r="V85" s="17"/>
      <c r="W85" s="17"/>
      <c r="X85" s="17"/>
      <c r="Y85" s="17"/>
      <c r="Z85" s="17"/>
      <c r="AA85" s="17"/>
      <c r="AB85" s="17"/>
      <c r="AC85" s="17"/>
      <c r="AD85" s="17"/>
      <c r="AE85" s="17"/>
      <c r="AF85" s="17"/>
      <c r="AG85" s="17"/>
      <c r="AH85" s="17"/>
      <c r="AI85" s="17"/>
    </row>
    <row r="86" spans="2:35" s="8" customFormat="1" ht="21" customHeight="1" x14ac:dyDescent="0.2">
      <c r="B86" s="132" t="s">
        <v>15</v>
      </c>
      <c r="C86" s="192">
        <v>56463</v>
      </c>
      <c r="D86" s="193">
        <v>16.248023482635869</v>
      </c>
      <c r="E86" s="192">
        <v>56636</v>
      </c>
      <c r="F86" s="193">
        <v>16.120078514824073</v>
      </c>
      <c r="G86" s="192">
        <v>58769</v>
      </c>
      <c r="H86" s="193">
        <v>16.634234970251612</v>
      </c>
      <c r="I86" s="192">
        <v>59283</v>
      </c>
      <c r="J86" s="193">
        <v>16.731771357012619</v>
      </c>
      <c r="K86" s="192">
        <v>60663</v>
      </c>
      <c r="L86" s="193">
        <v>17.051650622717073</v>
      </c>
      <c r="M86" s="192">
        <v>62444</v>
      </c>
      <c r="N86" s="193">
        <v>17.528231866698306</v>
      </c>
      <c r="O86" s="192">
        <v>64608</v>
      </c>
      <c r="P86" s="193">
        <v>18.135673634674973</v>
      </c>
      <c r="Q86" s="192">
        <v>62140</v>
      </c>
      <c r="R86" s="193">
        <v>17.44289808783282</v>
      </c>
      <c r="S86" s="192">
        <v>63311</v>
      </c>
      <c r="T86" s="193">
        <v>17.771601558396906</v>
      </c>
      <c r="U86" s="17"/>
      <c r="V86" s="17"/>
      <c r="W86" s="17"/>
      <c r="X86" s="17"/>
      <c r="Y86" s="17"/>
      <c r="Z86" s="17"/>
      <c r="AA86" s="17"/>
      <c r="AB86" s="17"/>
      <c r="AC86" s="17"/>
      <c r="AD86" s="17"/>
      <c r="AE86" s="17"/>
      <c r="AF86" s="17"/>
      <c r="AG86" s="17"/>
      <c r="AH86" s="17"/>
      <c r="AI86" s="17"/>
    </row>
    <row r="87" spans="2:35" s="8" customFormat="1" ht="12" x14ac:dyDescent="0.2">
      <c r="B87" s="132" t="s">
        <v>16</v>
      </c>
      <c r="C87" s="192">
        <v>142992</v>
      </c>
      <c r="D87" s="193">
        <v>37.476703270494411</v>
      </c>
      <c r="E87" s="192">
        <v>147394</v>
      </c>
      <c r="F87" s="193">
        <v>38.399173375570051</v>
      </c>
      <c r="G87" s="192">
        <v>154032</v>
      </c>
      <c r="H87" s="193">
        <v>40.02955230452023</v>
      </c>
      <c r="I87" s="192">
        <v>157247</v>
      </c>
      <c r="J87" s="193">
        <v>40.570889881460559</v>
      </c>
      <c r="K87" s="192">
        <v>160560</v>
      </c>
      <c r="L87" s="193">
        <v>40.947535562013975</v>
      </c>
      <c r="M87" s="192">
        <v>165236</v>
      </c>
      <c r="N87" s="193">
        <v>41.540838380480494</v>
      </c>
      <c r="O87" s="192">
        <v>174849</v>
      </c>
      <c r="P87" s="193">
        <v>43.957576133461437</v>
      </c>
      <c r="Q87" s="192">
        <v>170025</v>
      </c>
      <c r="R87" s="193">
        <v>42.744807703171197</v>
      </c>
      <c r="S87" s="192">
        <v>172423</v>
      </c>
      <c r="T87" s="193">
        <v>43.347672275276501</v>
      </c>
      <c r="U87" s="17"/>
      <c r="V87" s="17"/>
      <c r="W87" s="17"/>
      <c r="X87" s="17"/>
      <c r="Y87" s="17"/>
      <c r="Z87" s="17"/>
      <c r="AA87" s="17"/>
      <c r="AB87" s="17"/>
      <c r="AC87" s="17"/>
      <c r="AD87" s="17"/>
      <c r="AE87" s="17"/>
      <c r="AF87" s="17"/>
      <c r="AG87" s="17"/>
      <c r="AH87" s="17"/>
      <c r="AI87" s="17"/>
    </row>
    <row r="88" spans="2:35" s="8" customFormat="1" ht="12" x14ac:dyDescent="0.2">
      <c r="B88" s="132" t="s">
        <v>17</v>
      </c>
      <c r="C88" s="192">
        <v>68940</v>
      </c>
      <c r="D88" s="193">
        <v>23.195737152194098</v>
      </c>
      <c r="E88" s="192">
        <v>70879</v>
      </c>
      <c r="F88" s="193">
        <v>23.667051197365701</v>
      </c>
      <c r="G88" s="192">
        <v>73888</v>
      </c>
      <c r="H88" s="193">
        <v>24.532485622093482</v>
      </c>
      <c r="I88" s="192">
        <v>74219</v>
      </c>
      <c r="J88" s="193">
        <v>24.502722077151002</v>
      </c>
      <c r="K88" s="192">
        <v>75832</v>
      </c>
      <c r="L88" s="193">
        <v>24.792740218004923</v>
      </c>
      <c r="M88" s="192">
        <v>77784</v>
      </c>
      <c r="N88" s="193">
        <v>25.234706714662693</v>
      </c>
      <c r="O88" s="192">
        <v>81752</v>
      </c>
      <c r="P88" s="193">
        <v>26.522006368110461</v>
      </c>
      <c r="Q88" s="192">
        <v>80108</v>
      </c>
      <c r="R88" s="193">
        <v>25.988659435079175</v>
      </c>
      <c r="S88" s="192">
        <v>82738</v>
      </c>
      <c r="T88" s="193">
        <v>26.841884759819006</v>
      </c>
      <c r="U88" s="17"/>
      <c r="V88" s="17"/>
      <c r="W88" s="17"/>
      <c r="X88" s="17"/>
      <c r="Y88" s="17"/>
      <c r="Z88" s="17"/>
      <c r="AA88" s="17"/>
      <c r="AB88" s="17"/>
      <c r="AC88" s="17"/>
      <c r="AD88" s="17"/>
      <c r="AE88" s="17"/>
      <c r="AF88" s="17"/>
      <c r="AG88" s="17"/>
      <c r="AH88" s="17"/>
      <c r="AI88" s="17"/>
    </row>
    <row r="89" spans="2:35" s="8" customFormat="1" ht="12" x14ac:dyDescent="0.2">
      <c r="B89" s="137" t="s">
        <v>11</v>
      </c>
      <c r="C89" s="190">
        <v>268395</v>
      </c>
      <c r="D89" s="191">
        <v>26.152584023972992</v>
      </c>
      <c r="E89" s="190">
        <v>274909</v>
      </c>
      <c r="F89" s="191">
        <v>26.569755531738387</v>
      </c>
      <c r="G89" s="190">
        <v>286689</v>
      </c>
      <c r="H89" s="191">
        <v>27.585307203384126</v>
      </c>
      <c r="I89" s="190">
        <v>290749</v>
      </c>
      <c r="J89" s="191">
        <v>27.828176275176364</v>
      </c>
      <c r="K89" s="190">
        <v>297055</v>
      </c>
      <c r="L89" s="191">
        <v>28.190660214244271</v>
      </c>
      <c r="M89" s="190">
        <v>305464</v>
      </c>
      <c r="N89" s="191">
        <v>28.75610554420075</v>
      </c>
      <c r="O89" s="190">
        <v>321209</v>
      </c>
      <c r="P89" s="191">
        <v>30.238325648021302</v>
      </c>
      <c r="Q89" s="190">
        <v>312273</v>
      </c>
      <c r="R89" s="191">
        <v>29.397098664995546</v>
      </c>
      <c r="S89" s="190">
        <v>318472</v>
      </c>
      <c r="T89" s="191">
        <v>29.980666935785234</v>
      </c>
      <c r="U89" s="17"/>
      <c r="V89" s="17"/>
      <c r="W89" s="17"/>
      <c r="X89" s="17"/>
      <c r="Y89" s="17"/>
      <c r="Z89" s="17"/>
      <c r="AA89" s="17"/>
      <c r="AB89" s="17"/>
      <c r="AC89" s="17"/>
      <c r="AD89" s="17"/>
      <c r="AE89" s="17"/>
      <c r="AF89" s="17"/>
      <c r="AG89" s="17"/>
      <c r="AH89" s="17"/>
      <c r="AI89" s="17"/>
    </row>
    <row r="90" spans="2:35" s="8" customFormat="1" ht="12" x14ac:dyDescent="0.2">
      <c r="B90" s="132" t="s">
        <v>18</v>
      </c>
      <c r="C90" s="192">
        <v>58981</v>
      </c>
      <c r="D90" s="193">
        <v>18.163556950148138</v>
      </c>
      <c r="E90" s="192">
        <v>61695</v>
      </c>
      <c r="F90" s="193">
        <v>18.876803638984793</v>
      </c>
      <c r="G90" s="192">
        <v>65427</v>
      </c>
      <c r="H90" s="193">
        <v>19.822511461636257</v>
      </c>
      <c r="I90" s="192">
        <v>66746</v>
      </c>
      <c r="J90" s="193">
        <v>19.908775655038745</v>
      </c>
      <c r="K90" s="192">
        <v>70276</v>
      </c>
      <c r="L90" s="193">
        <v>20.903877649077032</v>
      </c>
      <c r="M90" s="192">
        <v>71191</v>
      </c>
      <c r="N90" s="193">
        <v>20.939313404293046</v>
      </c>
      <c r="O90" s="192">
        <v>74678</v>
      </c>
      <c r="P90" s="193">
        <v>21.964940040255033</v>
      </c>
      <c r="Q90" s="192">
        <v>72414</v>
      </c>
      <c r="R90" s="193">
        <v>21.299032754961676</v>
      </c>
      <c r="S90" s="192">
        <v>74142</v>
      </c>
      <c r="T90" s="193">
        <v>21.807287078719149</v>
      </c>
      <c r="U90" s="17"/>
      <c r="V90" s="17"/>
      <c r="W90" s="17"/>
      <c r="X90" s="17"/>
      <c r="Y90" s="17"/>
      <c r="Z90" s="17"/>
      <c r="AA90" s="17"/>
      <c r="AB90" s="17"/>
      <c r="AC90" s="17"/>
      <c r="AD90" s="17"/>
      <c r="AE90" s="17"/>
      <c r="AF90" s="17"/>
      <c r="AG90" s="17"/>
      <c r="AH90" s="17"/>
      <c r="AI90" s="17"/>
    </row>
    <row r="91" spans="2:35" s="8" customFormat="1" ht="12" x14ac:dyDescent="0.2">
      <c r="B91" s="132" t="s">
        <v>19</v>
      </c>
      <c r="C91" s="192">
        <v>45281</v>
      </c>
      <c r="D91" s="193">
        <v>13.312239999557718</v>
      </c>
      <c r="E91" s="192">
        <v>46483</v>
      </c>
      <c r="F91" s="193">
        <v>13.694664758789044</v>
      </c>
      <c r="G91" s="192">
        <v>48936</v>
      </c>
      <c r="H91" s="193">
        <v>14.400922676085528</v>
      </c>
      <c r="I91" s="192">
        <v>49095</v>
      </c>
      <c r="J91" s="193">
        <v>14.526179803482483</v>
      </c>
      <c r="K91" s="192">
        <v>52365</v>
      </c>
      <c r="L91" s="193">
        <v>15.410736973726207</v>
      </c>
      <c r="M91" s="192">
        <v>53551</v>
      </c>
      <c r="N91" s="193">
        <v>15.786002984987505</v>
      </c>
      <c r="O91" s="192">
        <v>56494</v>
      </c>
      <c r="P91" s="193">
        <v>16.653553670965699</v>
      </c>
      <c r="Q91" s="192">
        <v>55740</v>
      </c>
      <c r="R91" s="193">
        <v>16.431286182950895</v>
      </c>
      <c r="S91" s="192">
        <v>57616</v>
      </c>
      <c r="T91" s="193">
        <v>16.984301842786131</v>
      </c>
      <c r="U91" s="17"/>
      <c r="V91" s="17"/>
      <c r="W91" s="17"/>
      <c r="X91" s="17"/>
      <c r="Y91" s="17"/>
      <c r="Z91" s="17"/>
      <c r="AA91" s="17"/>
      <c r="AB91" s="17"/>
      <c r="AC91" s="17"/>
      <c r="AD91" s="17"/>
      <c r="AE91" s="17"/>
      <c r="AF91" s="17"/>
      <c r="AG91" s="17"/>
      <c r="AH91" s="17"/>
      <c r="AI91" s="17"/>
    </row>
    <row r="92" spans="2:35" s="8" customFormat="1" ht="12" x14ac:dyDescent="0.2">
      <c r="B92" s="132" t="s">
        <v>20</v>
      </c>
      <c r="C92" s="192">
        <v>54197</v>
      </c>
      <c r="D92" s="193">
        <v>18.616037408742681</v>
      </c>
      <c r="E92" s="192">
        <v>56280</v>
      </c>
      <c r="F92" s="193">
        <v>19.265776528858165</v>
      </c>
      <c r="G92" s="192">
        <v>59160</v>
      </c>
      <c r="H92" s="193">
        <v>20.125516409490849</v>
      </c>
      <c r="I92" s="192">
        <v>61632</v>
      </c>
      <c r="J92" s="193">
        <v>20.667046774182584</v>
      </c>
      <c r="K92" s="192">
        <v>64330</v>
      </c>
      <c r="L92" s="193">
        <v>21.287806746027531</v>
      </c>
      <c r="M92" s="192">
        <v>66667</v>
      </c>
      <c r="N92" s="193">
        <v>21.825468472335391</v>
      </c>
      <c r="O92" s="192">
        <v>70019</v>
      </c>
      <c r="P92" s="193">
        <v>22.922847540229075</v>
      </c>
      <c r="Q92" s="192">
        <v>69354</v>
      </c>
      <c r="R92" s="193">
        <v>22.705139580757326</v>
      </c>
      <c r="S92" s="192">
        <v>72194</v>
      </c>
      <c r="T92" s="193">
        <v>23.634899888877271</v>
      </c>
      <c r="U92" s="17"/>
      <c r="V92" s="17"/>
      <c r="W92" s="17"/>
      <c r="X92" s="17"/>
      <c r="Y92" s="17"/>
      <c r="Z92" s="17"/>
      <c r="AA92" s="17"/>
      <c r="AB92" s="17"/>
      <c r="AC92" s="17"/>
      <c r="AD92" s="17"/>
      <c r="AE92" s="17"/>
      <c r="AF92" s="17"/>
      <c r="AG92" s="17"/>
      <c r="AH92" s="17"/>
      <c r="AI92" s="17"/>
    </row>
    <row r="93" spans="2:35" s="8" customFormat="1" ht="12" x14ac:dyDescent="0.2">
      <c r="B93" s="132" t="s">
        <v>21</v>
      </c>
      <c r="C93" s="192">
        <v>70076</v>
      </c>
      <c r="D93" s="193">
        <v>24.082687545110019</v>
      </c>
      <c r="E93" s="192">
        <v>72231</v>
      </c>
      <c r="F93" s="193">
        <v>24.833462332066304</v>
      </c>
      <c r="G93" s="192">
        <v>75261</v>
      </c>
      <c r="H93" s="193">
        <v>25.670425450097952</v>
      </c>
      <c r="I93" s="192">
        <v>78029</v>
      </c>
      <c r="J93" s="193">
        <v>26.48980317922452</v>
      </c>
      <c r="K93" s="192">
        <v>81040</v>
      </c>
      <c r="L93" s="193">
        <v>27.224720583796895</v>
      </c>
      <c r="M93" s="192">
        <v>82584</v>
      </c>
      <c r="N93" s="193">
        <v>27.471596234331543</v>
      </c>
      <c r="O93" s="192">
        <v>87046</v>
      </c>
      <c r="P93" s="193">
        <v>28.955882081439782</v>
      </c>
      <c r="Q93" s="192">
        <v>85970</v>
      </c>
      <c r="R93" s="193">
        <v>28.597950308358548</v>
      </c>
      <c r="S93" s="192">
        <v>88572</v>
      </c>
      <c r="T93" s="193">
        <v>29.463506510549415</v>
      </c>
      <c r="U93" s="17"/>
      <c r="V93" s="17"/>
      <c r="W93" s="17"/>
      <c r="X93" s="17"/>
      <c r="Y93" s="17"/>
      <c r="Z93" s="17"/>
      <c r="AA93" s="17"/>
      <c r="AB93" s="17"/>
      <c r="AC93" s="17"/>
      <c r="AD93" s="17"/>
      <c r="AE93" s="17"/>
      <c r="AF93" s="17"/>
      <c r="AG93" s="17"/>
      <c r="AH93" s="17"/>
      <c r="AI93" s="17"/>
    </row>
    <row r="94" spans="2:35" s="8" customFormat="1" ht="12" x14ac:dyDescent="0.2">
      <c r="B94" s="137" t="s">
        <v>12</v>
      </c>
      <c r="C94" s="190">
        <v>228535</v>
      </c>
      <c r="D94" s="191">
        <v>18.327096399163921</v>
      </c>
      <c r="E94" s="190">
        <v>236689</v>
      </c>
      <c r="F94" s="191">
        <v>18.946644870158085</v>
      </c>
      <c r="G94" s="190">
        <v>248784</v>
      </c>
      <c r="H94" s="191">
        <v>19.79168673740125</v>
      </c>
      <c r="I94" s="190">
        <v>255502</v>
      </c>
      <c r="J94" s="191">
        <v>20.181650015882568</v>
      </c>
      <c r="K94" s="190">
        <v>268011</v>
      </c>
      <c r="L94" s="191">
        <v>21.006558480015276</v>
      </c>
      <c r="M94" s="190">
        <v>273993</v>
      </c>
      <c r="N94" s="191">
        <v>21.317614909684249</v>
      </c>
      <c r="O94" s="190">
        <v>288237</v>
      </c>
      <c r="P94" s="191">
        <v>22.425847991454742</v>
      </c>
      <c r="Q94" s="190">
        <v>283478</v>
      </c>
      <c r="R94" s="191">
        <v>22.055581125676465</v>
      </c>
      <c r="S94" s="190">
        <v>292524</v>
      </c>
      <c r="T94" s="191">
        <v>22.759391604312793</v>
      </c>
      <c r="U94" s="17"/>
      <c r="V94" s="17"/>
      <c r="W94" s="17"/>
      <c r="X94" s="17"/>
      <c r="Y94" s="17"/>
      <c r="Z94" s="17"/>
      <c r="AA94" s="17"/>
      <c r="AB94" s="17"/>
      <c r="AC94" s="17"/>
      <c r="AD94" s="17"/>
      <c r="AE94" s="17"/>
      <c r="AF94" s="17"/>
      <c r="AG94" s="17"/>
      <c r="AH94" s="17"/>
      <c r="AI94" s="17"/>
    </row>
    <row r="95" spans="2:35" s="8" customFormat="1" ht="12" x14ac:dyDescent="0.2">
      <c r="B95" s="133" t="s">
        <v>13</v>
      </c>
      <c r="C95" s="194">
        <v>577299</v>
      </c>
      <c r="D95" s="195">
        <v>21.857192627294328</v>
      </c>
      <c r="E95" s="194">
        <v>592322</v>
      </c>
      <c r="F95" s="195">
        <v>22.321676411174121</v>
      </c>
      <c r="G95" s="194">
        <v>617123</v>
      </c>
      <c r="H95" s="195">
        <v>23.144599589741162</v>
      </c>
      <c r="I95" s="194">
        <v>627479</v>
      </c>
      <c r="J95" s="195">
        <v>23.409027205747815</v>
      </c>
      <c r="K95" s="194">
        <v>644719</v>
      </c>
      <c r="L95" s="195">
        <v>23.917682918120324</v>
      </c>
      <c r="M95" s="194">
        <v>658531</v>
      </c>
      <c r="N95" s="195">
        <v>24.305455223123218</v>
      </c>
      <c r="O95" s="194">
        <v>688496</v>
      </c>
      <c r="P95" s="195">
        <v>25.411421329139316</v>
      </c>
      <c r="Q95" s="194">
        <v>669915</v>
      </c>
      <c r="R95" s="195">
        <v>24.725622690197714</v>
      </c>
      <c r="S95" s="194">
        <v>684151</v>
      </c>
      <c r="T95" s="195">
        <v>25.251053475622214</v>
      </c>
      <c r="U95" s="17"/>
      <c r="V95" s="17"/>
      <c r="W95" s="17"/>
      <c r="X95" s="17"/>
      <c r="Y95" s="17"/>
      <c r="Z95" s="17"/>
      <c r="AA95" s="17"/>
      <c r="AB95" s="17"/>
      <c r="AC95" s="17"/>
      <c r="AD95" s="17"/>
      <c r="AE95" s="17"/>
      <c r="AF95" s="17"/>
      <c r="AG95" s="17"/>
      <c r="AH95" s="17"/>
      <c r="AI95" s="17"/>
    </row>
    <row r="96" spans="2:35" s="8" customFormat="1" ht="12" x14ac:dyDescent="0.2">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row>
    <row r="97" spans="2:35" s="8" customFormat="1" ht="12" x14ac:dyDescent="0.2">
      <c r="B97" s="139" t="s">
        <v>199</v>
      </c>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row>
    <row r="98" spans="2:35" s="8" customFormat="1" ht="12" x14ac:dyDescent="0.2">
      <c r="B98" s="139" t="s">
        <v>59</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row>
    <row r="99" spans="2:35" s="8" customFormat="1" ht="12" x14ac:dyDescent="0.2">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row>
    <row r="100" spans="2:35" s="8" customFormat="1" ht="12" x14ac:dyDescent="0.2">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row>
    <row r="101" spans="2:35" s="8" customFormat="1" ht="12" x14ac:dyDescent="0.2">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row>
    <row r="102" spans="2:35" s="8" customFormat="1" ht="12" x14ac:dyDescent="0.2">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row>
    <row r="103" spans="2:35" s="8" customFormat="1" ht="12" x14ac:dyDescent="0.2">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row>
    <row r="104" spans="2:35" s="8" customFormat="1" ht="12" x14ac:dyDescent="0.2">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row>
    <row r="105" spans="2:35" s="8" customFormat="1" ht="12" x14ac:dyDescent="0.2">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row>
    <row r="106" spans="2:35" s="8" customFormat="1" ht="12" x14ac:dyDescent="0.2">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row>
    <row r="107" spans="2:35" s="8" customFormat="1" ht="12" x14ac:dyDescent="0.2">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row>
    <row r="108" spans="2:35" s="8" customFormat="1" ht="12" x14ac:dyDescent="0.2">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row>
    <row r="109" spans="2:35" s="8" customFormat="1" ht="12" x14ac:dyDescent="0.2">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row>
    <row r="110" spans="2:35" s="8" customFormat="1" ht="12" x14ac:dyDescent="0.2">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row>
    <row r="111" spans="2:35" s="8" customFormat="1" ht="12" x14ac:dyDescent="0.2">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row>
    <row r="112" spans="2:35" s="8" customFormat="1" ht="12" x14ac:dyDescent="0.2">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row>
    <row r="113" spans="2:35" s="8" customFormat="1" ht="12" x14ac:dyDescent="0.2">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row>
    <row r="114" spans="2:35" s="8" customFormat="1" ht="12" x14ac:dyDescent="0.2">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row>
    <row r="115" spans="2:35" s="8" customFormat="1" ht="12" x14ac:dyDescent="0.2">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row>
    <row r="116" spans="2:35" s="8" customFormat="1" ht="12" x14ac:dyDescent="0.2">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row>
    <row r="117" spans="2:35" s="8" customFormat="1" ht="12" x14ac:dyDescent="0.2">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row>
    <row r="118" spans="2:35" s="8" customFormat="1" ht="12" x14ac:dyDescent="0.2">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row>
    <row r="119" spans="2:35" s="8" customFormat="1" ht="12" x14ac:dyDescent="0.2">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row>
    <row r="120" spans="2:35" s="8" customFormat="1" ht="12" x14ac:dyDescent="0.2">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row>
    <row r="121" spans="2:35" s="8" customFormat="1" ht="12" x14ac:dyDescent="0.2">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row>
    <row r="122" spans="2:35" s="8" customFormat="1" ht="12" x14ac:dyDescent="0.2">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row>
    <row r="123" spans="2:35" s="8" customFormat="1" ht="12" x14ac:dyDescent="0.2">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row>
    <row r="124" spans="2:35" s="8" customFormat="1" ht="12" x14ac:dyDescent="0.2">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row>
    <row r="125" spans="2:35" s="8" customFormat="1" ht="12" x14ac:dyDescent="0.2">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row>
    <row r="126" spans="2:35" s="8" customFormat="1" ht="12" x14ac:dyDescent="0.2">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row>
    <row r="127" spans="2:35" s="8" customFormat="1" ht="12" x14ac:dyDescent="0.2">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row>
    <row r="128" spans="2:35" s="8" customFormat="1" ht="12" x14ac:dyDescent="0.2">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row>
    <row r="129" spans="2:35" s="8" customFormat="1" ht="12" x14ac:dyDescent="0.2">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row>
    <row r="130" spans="2:35" s="8" customFormat="1" ht="12" x14ac:dyDescent="0.2">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row>
    <row r="131" spans="2:35" s="8" customFormat="1" ht="12" x14ac:dyDescent="0.2">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row>
    <row r="132" spans="2:35" s="8" customFormat="1" ht="12" x14ac:dyDescent="0.2">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row>
    <row r="133" spans="2:35" s="8" customFormat="1" ht="12" x14ac:dyDescent="0.2">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row>
    <row r="134" spans="2:35" s="8" customFormat="1" ht="12" x14ac:dyDescent="0.2">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row>
    <row r="135" spans="2:35" s="8" customFormat="1" ht="12" x14ac:dyDescent="0.2">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row>
    <row r="136" spans="2:35" s="8" customFormat="1" ht="12" x14ac:dyDescent="0.2">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row>
    <row r="137" spans="2:35" s="8" customFormat="1" ht="12" x14ac:dyDescent="0.2">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row>
    <row r="138" spans="2:35" s="8" customFormat="1" ht="12" x14ac:dyDescent="0.2">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row>
    <row r="139" spans="2:35" s="8" customFormat="1" ht="12" x14ac:dyDescent="0.2">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row>
    <row r="140" spans="2:35" s="8" customFormat="1" ht="12" x14ac:dyDescent="0.2">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row>
    <row r="141" spans="2:35" s="8" customFormat="1" ht="12" x14ac:dyDescent="0.2">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row>
    <row r="142" spans="2:35" s="8" customFormat="1" ht="12" x14ac:dyDescent="0.2">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row>
    <row r="143" spans="2:35" s="8" customFormat="1" ht="12" x14ac:dyDescent="0.2">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row>
    <row r="144" spans="2:35" s="8" customFormat="1" ht="12" x14ac:dyDescent="0.2">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row>
    <row r="145" spans="2:35" s="8" customFormat="1" ht="12" x14ac:dyDescent="0.2">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row>
    <row r="146" spans="2:35" s="8" customFormat="1" ht="12" x14ac:dyDescent="0.2">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row>
    <row r="147" spans="2:35" s="8" customFormat="1" ht="12" x14ac:dyDescent="0.2">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row>
    <row r="148" spans="2:35" s="8" customFormat="1" ht="12" x14ac:dyDescent="0.2">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row>
    <row r="149" spans="2:35" s="8" customFormat="1" ht="12" x14ac:dyDescent="0.2">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row>
    <row r="150" spans="2:35" s="8" customFormat="1" ht="12" x14ac:dyDescent="0.2">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row>
    <row r="151" spans="2:35" s="8" customFormat="1" ht="12" x14ac:dyDescent="0.2">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row>
    <row r="152" spans="2:35" s="8" customFormat="1" ht="12" x14ac:dyDescent="0.2">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row>
    <row r="153" spans="2:35" s="8" customFormat="1" ht="12" x14ac:dyDescent="0.2">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row>
    <row r="154" spans="2:35" s="8" customFormat="1" ht="12" x14ac:dyDescent="0.2">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row>
    <row r="155" spans="2:35" s="8" customFormat="1" ht="12" x14ac:dyDescent="0.2">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row>
    <row r="156" spans="2:35" s="8" customFormat="1" ht="12" x14ac:dyDescent="0.2">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row>
    <row r="157" spans="2:35" s="8" customFormat="1" ht="12" x14ac:dyDescent="0.2">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row>
    <row r="158" spans="2:35" s="8" customFormat="1" ht="12" x14ac:dyDescent="0.2">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row>
    <row r="159" spans="2:35" s="8" customFormat="1" ht="12" x14ac:dyDescent="0.2">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row>
    <row r="160" spans="2:35" s="8" customFormat="1" ht="12" x14ac:dyDescent="0.2">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row>
    <row r="161" spans="2:35" s="8" customFormat="1" ht="12" x14ac:dyDescent="0.2">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row>
    <row r="162" spans="2:35" s="8" customFormat="1" ht="12" x14ac:dyDescent="0.2">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row>
    <row r="163" spans="2:35" s="8" customFormat="1" ht="12" x14ac:dyDescent="0.2">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row>
    <row r="164" spans="2:35" s="8" customFormat="1" ht="12" x14ac:dyDescent="0.2">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row>
    <row r="165" spans="2:35" s="8" customFormat="1" ht="12" x14ac:dyDescent="0.2">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row>
    <row r="166" spans="2:35" s="8" customFormat="1" ht="12" x14ac:dyDescent="0.2">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row>
    <row r="167" spans="2:35" s="8" customFormat="1" ht="12" x14ac:dyDescent="0.2">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row>
    <row r="168" spans="2:35" s="8" customFormat="1" ht="12" x14ac:dyDescent="0.2">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row>
    <row r="169" spans="2:35" s="8" customFormat="1" ht="12" x14ac:dyDescent="0.2">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row>
    <row r="170" spans="2:35" s="8" customFormat="1" ht="12" x14ac:dyDescent="0.2">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row>
    <row r="171" spans="2:35" s="8" customFormat="1" ht="12" x14ac:dyDescent="0.2">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row>
    <row r="172" spans="2:35" s="8" customFormat="1" ht="12" x14ac:dyDescent="0.2">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row>
    <row r="173" spans="2:35" s="8" customFormat="1" ht="12" x14ac:dyDescent="0.2">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row>
    <row r="174" spans="2:35" s="8" customFormat="1" ht="12" x14ac:dyDescent="0.2">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row>
    <row r="175" spans="2:35" s="8" customFormat="1" ht="12" x14ac:dyDescent="0.2">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row>
    <row r="176" spans="2:35" s="8" customFormat="1" ht="12" x14ac:dyDescent="0.2">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row>
    <row r="177" spans="2:35" s="8" customFormat="1" ht="12" x14ac:dyDescent="0.2">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row>
    <row r="178" spans="2:35" s="8" customFormat="1" ht="12" x14ac:dyDescent="0.2">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row>
    <row r="179" spans="2:35" s="8" customFormat="1" ht="12" x14ac:dyDescent="0.2">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row>
    <row r="180" spans="2:35" s="8" customFormat="1" ht="12" x14ac:dyDescent="0.2">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row>
    <row r="181" spans="2:35" s="8" customFormat="1" ht="12" x14ac:dyDescent="0.2">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row>
    <row r="182" spans="2:35" s="8" customFormat="1" ht="12" x14ac:dyDescent="0.2">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row>
    <row r="183" spans="2:35" s="8" customFormat="1" ht="12" x14ac:dyDescent="0.2">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row>
    <row r="184" spans="2:35" s="8" customFormat="1" ht="12" x14ac:dyDescent="0.2">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row>
    <row r="185" spans="2:35" s="8" customFormat="1" ht="12" x14ac:dyDescent="0.2">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row>
    <row r="186" spans="2:35" s="8" customFormat="1" ht="12" x14ac:dyDescent="0.2">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row>
    <row r="187" spans="2:35" s="8" customFormat="1" ht="12" x14ac:dyDescent="0.2">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row>
    <row r="188" spans="2:35" s="8" customFormat="1" ht="12" x14ac:dyDescent="0.2">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row>
    <row r="189" spans="2:35" s="8" customFormat="1" ht="12" x14ac:dyDescent="0.2">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row>
    <row r="190" spans="2:35" s="8" customFormat="1" ht="12" x14ac:dyDescent="0.2">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row>
    <row r="191" spans="2:35" s="8" customFormat="1" ht="12" x14ac:dyDescent="0.2">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row>
    <row r="192" spans="2:35" s="8" customFormat="1" ht="12" x14ac:dyDescent="0.2">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row>
    <row r="193" spans="2:35" s="8" customFormat="1" ht="12" x14ac:dyDescent="0.2">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row>
    <row r="194" spans="2:35" s="8" customFormat="1" ht="12" x14ac:dyDescent="0.2">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row>
    <row r="195" spans="2:35" s="8" customFormat="1" ht="12" x14ac:dyDescent="0.2">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row>
    <row r="196" spans="2:35" s="8" customFormat="1" ht="12" x14ac:dyDescent="0.2">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row>
    <row r="197" spans="2:35" s="8" customFormat="1" ht="12" x14ac:dyDescent="0.2">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row>
    <row r="198" spans="2:35" s="8" customFormat="1" ht="12" x14ac:dyDescent="0.2">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row>
    <row r="199" spans="2:35" s="8" customFormat="1" ht="12" x14ac:dyDescent="0.2">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row>
    <row r="200" spans="2:35" s="8" customFormat="1" ht="12" x14ac:dyDescent="0.2">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row>
    <row r="201" spans="2:35" s="8" customFormat="1" ht="12" x14ac:dyDescent="0.2">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row>
    <row r="202" spans="2:35" s="8" customFormat="1" ht="12" x14ac:dyDescent="0.2">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row>
    <row r="203" spans="2:35" s="8" customFormat="1" ht="12" x14ac:dyDescent="0.2">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row>
    <row r="204" spans="2:35" s="8" customFormat="1" ht="12" x14ac:dyDescent="0.2">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row>
    <row r="205" spans="2:35" s="8" customFormat="1" ht="12" x14ac:dyDescent="0.2">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row>
    <row r="206" spans="2:35" s="8" customFormat="1" ht="12" x14ac:dyDescent="0.2">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row>
    <row r="207" spans="2:35" s="8" customFormat="1" ht="12" x14ac:dyDescent="0.2">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row>
    <row r="208" spans="2:35" s="8" customFormat="1" ht="12" x14ac:dyDescent="0.2">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row>
    <row r="209" spans="2:35" s="8" customFormat="1" ht="12" x14ac:dyDescent="0.2">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row>
    <row r="210" spans="2:35" s="8" customFormat="1" ht="12" x14ac:dyDescent="0.2">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row>
    <row r="211" spans="2:35" s="8" customFormat="1" ht="12" x14ac:dyDescent="0.2">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row>
    <row r="212" spans="2:35" s="8" customFormat="1" ht="12" x14ac:dyDescent="0.2">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row>
    <row r="213" spans="2:35" s="8" customFormat="1" ht="12" x14ac:dyDescent="0.2">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row>
    <row r="214" spans="2:35" s="8" customFormat="1" ht="12" x14ac:dyDescent="0.2">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row>
    <row r="215" spans="2:35" s="8" customFormat="1" ht="12" x14ac:dyDescent="0.2">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row>
    <row r="216" spans="2:35" s="8" customFormat="1" ht="12" x14ac:dyDescent="0.2">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row>
    <row r="217" spans="2:35" s="8" customFormat="1" ht="12" x14ac:dyDescent="0.2">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row>
    <row r="218" spans="2:35" s="8" customFormat="1" ht="12" x14ac:dyDescent="0.2">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row>
    <row r="219" spans="2:35" s="8" customFormat="1" ht="12" x14ac:dyDescent="0.2">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row>
    <row r="220" spans="2:35" s="8" customFormat="1" ht="12" x14ac:dyDescent="0.2">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row>
    <row r="221" spans="2:35" s="8" customFormat="1" ht="12" x14ac:dyDescent="0.2">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row>
    <row r="222" spans="2:35" s="8" customFormat="1" ht="12" x14ac:dyDescent="0.2">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row>
    <row r="223" spans="2:35" s="8" customFormat="1" ht="12" x14ac:dyDescent="0.2">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row>
    <row r="224" spans="2:35" s="8" customFormat="1" ht="12" x14ac:dyDescent="0.2">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row>
    <row r="225" spans="2:35" s="8" customFormat="1" ht="12" x14ac:dyDescent="0.2">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row>
    <row r="226" spans="2:35" s="8" customFormat="1" ht="12" x14ac:dyDescent="0.2">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row>
    <row r="227" spans="2:35" s="8" customFormat="1" ht="12" x14ac:dyDescent="0.2">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row>
    <row r="228" spans="2:35" s="8" customFormat="1" ht="12" x14ac:dyDescent="0.2">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row>
    <row r="229" spans="2:35" s="8" customFormat="1" ht="12" x14ac:dyDescent="0.2">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row>
    <row r="230" spans="2:35" s="8" customFormat="1" ht="12" x14ac:dyDescent="0.2">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row>
  </sheetData>
  <mergeCells count="45">
    <mergeCell ref="O83:P83"/>
    <mergeCell ref="Q83:R83"/>
    <mergeCell ref="S83:T83"/>
    <mergeCell ref="C83:D83"/>
    <mergeCell ref="E83:F83"/>
    <mergeCell ref="G83:H83"/>
    <mergeCell ref="I83:J83"/>
    <mergeCell ref="K83:L83"/>
    <mergeCell ref="M83:N83"/>
    <mergeCell ref="S64:T64"/>
    <mergeCell ref="C64:D64"/>
    <mergeCell ref="E64:F64"/>
    <mergeCell ref="G64:H64"/>
    <mergeCell ref="I64:J64"/>
    <mergeCell ref="K64:L64"/>
    <mergeCell ref="M64:N64"/>
    <mergeCell ref="O64:P64"/>
    <mergeCell ref="Q64:R64"/>
    <mergeCell ref="O44:P44"/>
    <mergeCell ref="Q44:R44"/>
    <mergeCell ref="S44:T44"/>
    <mergeCell ref="C44:D44"/>
    <mergeCell ref="E44:F44"/>
    <mergeCell ref="G44:H44"/>
    <mergeCell ref="I44:J44"/>
    <mergeCell ref="K44:L44"/>
    <mergeCell ref="M44:N44"/>
    <mergeCell ref="S24:T24"/>
    <mergeCell ref="C24:D24"/>
    <mergeCell ref="E24:F24"/>
    <mergeCell ref="G24:H24"/>
    <mergeCell ref="I24:J24"/>
    <mergeCell ref="K24:L24"/>
    <mergeCell ref="M24:N24"/>
    <mergeCell ref="O24:P24"/>
    <mergeCell ref="Q24:R24"/>
    <mergeCell ref="O4:P4"/>
    <mergeCell ref="Q4:R4"/>
    <mergeCell ref="S4:T4"/>
    <mergeCell ref="C4:D4"/>
    <mergeCell ref="E4:F4"/>
    <mergeCell ref="G4:H4"/>
    <mergeCell ref="I4:J4"/>
    <mergeCell ref="K4:L4"/>
    <mergeCell ref="M4:N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29"/>
  <sheetViews>
    <sheetView showGridLines="0" workbookViewId="0">
      <selection activeCell="B20" sqref="B20"/>
    </sheetView>
  </sheetViews>
  <sheetFormatPr baseColWidth="10" defaultRowHeight="15" x14ac:dyDescent="0.25"/>
  <cols>
    <col min="2" max="2" width="38.7109375" customWidth="1"/>
    <col min="3" max="3" width="9.28515625" customWidth="1"/>
    <col min="4" max="4" width="5.7109375" customWidth="1"/>
    <col min="5" max="5" width="10.28515625" customWidth="1"/>
    <col min="6" max="6" width="6.42578125" customWidth="1"/>
    <col min="8" max="8" width="6.140625" customWidth="1"/>
    <col min="9" max="9" width="9.5703125" customWidth="1"/>
    <col min="10" max="10" width="6.42578125" customWidth="1"/>
    <col min="11" max="11" width="9.5703125" customWidth="1"/>
    <col min="12" max="12" width="6.42578125" customWidth="1"/>
    <col min="13" max="13" width="10.28515625" customWidth="1"/>
    <col min="14" max="14" width="6.7109375" customWidth="1"/>
    <col min="15" max="15" width="9.7109375" customWidth="1"/>
    <col min="16" max="16" width="6.5703125" customWidth="1"/>
    <col min="17" max="17" width="9" customWidth="1"/>
    <col min="18" max="18" width="6.140625" customWidth="1"/>
    <col min="19" max="19" width="11" customWidth="1"/>
    <col min="20" max="20" width="6.42578125" customWidth="1"/>
  </cols>
  <sheetData>
    <row r="2" spans="2:20" x14ac:dyDescent="0.25">
      <c r="B2" s="15" t="s">
        <v>198</v>
      </c>
    </row>
    <row r="4" spans="2:20" ht="24" x14ac:dyDescent="0.25">
      <c r="B4" s="141"/>
      <c r="C4" s="84" t="s">
        <v>10</v>
      </c>
      <c r="D4" s="142" t="s">
        <v>0</v>
      </c>
      <c r="E4" s="84" t="s">
        <v>15</v>
      </c>
      <c r="F4" s="142" t="s">
        <v>0</v>
      </c>
      <c r="G4" s="84" t="s">
        <v>16</v>
      </c>
      <c r="H4" s="142" t="s">
        <v>0</v>
      </c>
      <c r="I4" s="84" t="s">
        <v>17</v>
      </c>
      <c r="J4" s="142" t="s">
        <v>0</v>
      </c>
      <c r="K4" s="84" t="s">
        <v>18</v>
      </c>
      <c r="L4" s="142" t="s">
        <v>0</v>
      </c>
      <c r="M4" s="84" t="s">
        <v>19</v>
      </c>
      <c r="N4" s="142" t="s">
        <v>0</v>
      </c>
      <c r="O4" s="84" t="s">
        <v>20</v>
      </c>
      <c r="P4" s="142" t="s">
        <v>0</v>
      </c>
      <c r="Q4" s="84" t="s">
        <v>21</v>
      </c>
      <c r="R4" s="142" t="s">
        <v>0</v>
      </c>
      <c r="S4" s="84" t="s">
        <v>13</v>
      </c>
      <c r="T4" s="142" t="s">
        <v>0</v>
      </c>
    </row>
    <row r="5" spans="2:20" x14ac:dyDescent="0.25">
      <c r="B5" s="143" t="s">
        <v>92</v>
      </c>
      <c r="C5" s="95">
        <v>298475</v>
      </c>
      <c r="D5" s="96"/>
      <c r="E5" s="95">
        <v>309041</v>
      </c>
      <c r="F5" s="96"/>
      <c r="G5" s="95">
        <v>398579</v>
      </c>
      <c r="H5" s="96"/>
      <c r="I5" s="95">
        <v>286641</v>
      </c>
      <c r="J5" s="96"/>
      <c r="K5" s="95">
        <v>314132</v>
      </c>
      <c r="L5" s="96"/>
      <c r="M5" s="95">
        <v>311809</v>
      </c>
      <c r="N5" s="96"/>
      <c r="O5" s="95">
        <v>288635</v>
      </c>
      <c r="P5" s="96"/>
      <c r="Q5" s="95">
        <v>297161</v>
      </c>
      <c r="R5" s="96"/>
      <c r="S5" s="95">
        <v>2504473</v>
      </c>
      <c r="T5" s="96"/>
    </row>
    <row r="6" spans="2:20" x14ac:dyDescent="0.25">
      <c r="B6" s="138" t="s">
        <v>102</v>
      </c>
      <c r="C6" s="97"/>
      <c r="D6" s="97"/>
      <c r="E6" s="97"/>
      <c r="F6" s="97"/>
      <c r="G6" s="97"/>
      <c r="H6" s="97"/>
      <c r="I6" s="97"/>
      <c r="J6" s="97"/>
      <c r="K6" s="97"/>
      <c r="L6" s="97"/>
      <c r="M6" s="97"/>
      <c r="N6" s="97"/>
      <c r="O6" s="97"/>
      <c r="P6" s="97"/>
      <c r="Q6" s="97"/>
      <c r="R6" s="97"/>
      <c r="S6" s="97"/>
      <c r="T6" s="97"/>
    </row>
    <row r="7" spans="2:20" x14ac:dyDescent="0.25">
      <c r="B7" s="139" t="s">
        <v>103</v>
      </c>
      <c r="C7" s="98">
        <v>20863</v>
      </c>
      <c r="D7" s="99">
        <v>6.989865147834827</v>
      </c>
      <c r="E7" s="98">
        <v>19942</v>
      </c>
      <c r="F7" s="99">
        <v>6.4528654773962026</v>
      </c>
      <c r="G7" s="98">
        <v>27443</v>
      </c>
      <c r="H7" s="99">
        <v>6.8852097074858438</v>
      </c>
      <c r="I7" s="98">
        <v>19908</v>
      </c>
      <c r="J7" s="99">
        <v>6.9452730070017896</v>
      </c>
      <c r="K7" s="98">
        <v>20716</v>
      </c>
      <c r="L7" s="99">
        <v>6.5946799434632579</v>
      </c>
      <c r="M7" s="98">
        <v>18069</v>
      </c>
      <c r="N7" s="99">
        <v>5.7948936688806292</v>
      </c>
      <c r="O7" s="98">
        <v>17978</v>
      </c>
      <c r="P7" s="99">
        <v>6.2286278517851263</v>
      </c>
      <c r="Q7" s="98">
        <v>18922</v>
      </c>
      <c r="R7" s="99">
        <v>6.3675919787589894</v>
      </c>
      <c r="S7" s="98">
        <v>163841</v>
      </c>
      <c r="T7" s="99">
        <v>6.5419351695945611</v>
      </c>
    </row>
    <row r="8" spans="2:20" x14ac:dyDescent="0.25">
      <c r="B8" s="139" t="s">
        <v>104</v>
      </c>
      <c r="C8" s="98">
        <v>111006</v>
      </c>
      <c r="D8" s="99">
        <v>37.19105452717983</v>
      </c>
      <c r="E8" s="98">
        <v>125877</v>
      </c>
      <c r="F8" s="99">
        <v>40.731488702146315</v>
      </c>
      <c r="G8" s="98">
        <v>109333</v>
      </c>
      <c r="H8" s="99">
        <v>27.430697553057236</v>
      </c>
      <c r="I8" s="98">
        <v>102533</v>
      </c>
      <c r="J8" s="99">
        <v>35.770528291486563</v>
      </c>
      <c r="K8" s="98">
        <v>118716</v>
      </c>
      <c r="L8" s="99">
        <v>37.791756331733154</v>
      </c>
      <c r="M8" s="98">
        <v>122148</v>
      </c>
      <c r="N8" s="99">
        <v>39.173981507910291</v>
      </c>
      <c r="O8" s="98">
        <v>107899</v>
      </c>
      <c r="P8" s="99">
        <v>37.38250731893222</v>
      </c>
      <c r="Q8" s="98">
        <v>100039</v>
      </c>
      <c r="R8" s="99">
        <v>33.664915651784725</v>
      </c>
      <c r="S8" s="98">
        <v>897551</v>
      </c>
      <c r="T8" s="99">
        <v>35.837918795690747</v>
      </c>
    </row>
    <row r="9" spans="2:20" x14ac:dyDescent="0.25">
      <c r="B9" s="139" t="s">
        <v>105</v>
      </c>
      <c r="C9" s="98">
        <v>62317</v>
      </c>
      <c r="D9" s="99">
        <v>20.878465533126729</v>
      </c>
      <c r="E9" s="98">
        <v>71257</v>
      </c>
      <c r="F9" s="99">
        <v>23.057458395487977</v>
      </c>
      <c r="G9" s="98">
        <v>92503</v>
      </c>
      <c r="H9" s="99">
        <v>23.208197120269759</v>
      </c>
      <c r="I9" s="98">
        <v>62111</v>
      </c>
      <c r="J9" s="99">
        <v>21.668567999692996</v>
      </c>
      <c r="K9" s="98">
        <v>70514</v>
      </c>
      <c r="L9" s="99">
        <v>22.447251473902689</v>
      </c>
      <c r="M9" s="98">
        <v>75213</v>
      </c>
      <c r="N9" s="99">
        <v>24.121497455172879</v>
      </c>
      <c r="O9" s="98">
        <v>65165</v>
      </c>
      <c r="P9" s="99">
        <v>22.576957056490031</v>
      </c>
      <c r="Q9" s="98">
        <v>70826</v>
      </c>
      <c r="R9" s="99">
        <v>23.834217814585358</v>
      </c>
      <c r="S9" s="98">
        <v>569906</v>
      </c>
      <c r="T9" s="99">
        <v>22.755525813214998</v>
      </c>
    </row>
    <row r="10" spans="2:20" x14ac:dyDescent="0.25">
      <c r="B10" s="139" t="s">
        <v>106</v>
      </c>
      <c r="C10" s="98">
        <v>32706</v>
      </c>
      <c r="D10" s="99">
        <v>10.957701650054444</v>
      </c>
      <c r="E10" s="98">
        <v>29703</v>
      </c>
      <c r="F10" s="99">
        <v>9.6113460673502864</v>
      </c>
      <c r="G10" s="98">
        <v>61909</v>
      </c>
      <c r="H10" s="99">
        <v>15.532428953858583</v>
      </c>
      <c r="I10" s="98">
        <v>32408</v>
      </c>
      <c r="J10" s="99">
        <v>11.306128571976794</v>
      </c>
      <c r="K10" s="98">
        <v>34035</v>
      </c>
      <c r="L10" s="99">
        <v>10.83461729464047</v>
      </c>
      <c r="M10" s="98">
        <v>39364</v>
      </c>
      <c r="N10" s="99">
        <v>12.624395062361895</v>
      </c>
      <c r="O10" s="98">
        <v>34316</v>
      </c>
      <c r="P10" s="99">
        <v>11.889064042822248</v>
      </c>
      <c r="Q10" s="98">
        <v>41223</v>
      </c>
      <c r="R10" s="99">
        <v>13.872277990718837</v>
      </c>
      <c r="S10" s="98">
        <v>305664</v>
      </c>
      <c r="T10" s="99">
        <v>12.204723309055437</v>
      </c>
    </row>
    <row r="11" spans="2:20" x14ac:dyDescent="0.25">
      <c r="B11" s="138" t="s">
        <v>107</v>
      </c>
      <c r="C11" s="98"/>
      <c r="D11" s="99"/>
      <c r="E11" s="98"/>
      <c r="F11" s="99"/>
      <c r="G11" s="98"/>
      <c r="H11" s="99"/>
      <c r="I11" s="98"/>
      <c r="J11" s="99"/>
      <c r="K11" s="98"/>
      <c r="L11" s="99"/>
      <c r="M11" s="98"/>
      <c r="N11" s="99"/>
      <c r="O11" s="98"/>
      <c r="P11" s="99"/>
      <c r="Q11" s="98"/>
      <c r="R11" s="99"/>
      <c r="S11" s="98"/>
      <c r="T11" s="99"/>
    </row>
    <row r="12" spans="2:20" x14ac:dyDescent="0.25">
      <c r="B12" s="139" t="s">
        <v>103</v>
      </c>
      <c r="C12" s="98">
        <v>21435</v>
      </c>
      <c r="D12" s="99">
        <v>7.1815059887762791</v>
      </c>
      <c r="E12" s="98">
        <v>17182</v>
      </c>
      <c r="F12" s="99">
        <v>5.5597800939033979</v>
      </c>
      <c r="G12" s="98">
        <v>26821</v>
      </c>
      <c r="H12" s="99">
        <v>6.7291553242895388</v>
      </c>
      <c r="I12" s="98">
        <v>19178</v>
      </c>
      <c r="J12" s="99">
        <v>6.690599042007249</v>
      </c>
      <c r="K12" s="98">
        <v>18003</v>
      </c>
      <c r="L12" s="99">
        <v>5.7310302675308469</v>
      </c>
      <c r="M12" s="98">
        <v>14085</v>
      </c>
      <c r="N12" s="99">
        <v>4.5171884070055706</v>
      </c>
      <c r="O12" s="98">
        <v>16253</v>
      </c>
      <c r="P12" s="99">
        <v>5.6309872330105497</v>
      </c>
      <c r="Q12" s="98">
        <v>16845</v>
      </c>
      <c r="R12" s="99">
        <v>5.6686442702777287</v>
      </c>
      <c r="S12" s="98">
        <v>149802</v>
      </c>
      <c r="T12" s="99">
        <v>5.9813781182707899</v>
      </c>
    </row>
    <row r="13" spans="2:20" x14ac:dyDescent="0.25">
      <c r="B13" s="139" t="s">
        <v>104</v>
      </c>
      <c r="C13" s="98">
        <v>29076</v>
      </c>
      <c r="D13" s="99">
        <v>9.7415193902336874</v>
      </c>
      <c r="E13" s="98">
        <v>27080</v>
      </c>
      <c r="F13" s="99">
        <v>8.7625913713714372</v>
      </c>
      <c r="G13" s="98">
        <v>38157</v>
      </c>
      <c r="H13" s="99">
        <v>9.5732590026067594</v>
      </c>
      <c r="I13" s="98">
        <v>28077</v>
      </c>
      <c r="J13" s="99">
        <v>9.7951793358242547</v>
      </c>
      <c r="K13" s="98">
        <v>28862</v>
      </c>
      <c r="L13" s="99">
        <v>9.1878573338596521</v>
      </c>
      <c r="M13" s="98">
        <v>24855</v>
      </c>
      <c r="N13" s="99">
        <v>7.9712259748756455</v>
      </c>
      <c r="O13" s="98">
        <v>25699</v>
      </c>
      <c r="P13" s="99">
        <v>8.9036326155871599</v>
      </c>
      <c r="Q13" s="98">
        <v>26215</v>
      </c>
      <c r="R13" s="99">
        <v>8.8218171294348853</v>
      </c>
      <c r="S13" s="98">
        <v>228021</v>
      </c>
      <c r="T13" s="99">
        <v>9.1045501388914953</v>
      </c>
    </row>
    <row r="14" spans="2:20" x14ac:dyDescent="0.25">
      <c r="B14" s="139" t="s">
        <v>105</v>
      </c>
      <c r="C14" s="98">
        <v>13961</v>
      </c>
      <c r="D14" s="99">
        <v>4.6774436719993293</v>
      </c>
      <c r="E14" s="98">
        <v>12571</v>
      </c>
      <c r="F14" s="99">
        <v>4.0677450564811792</v>
      </c>
      <c r="G14" s="98">
        <v>25738</v>
      </c>
      <c r="H14" s="99">
        <v>6.457440055798223</v>
      </c>
      <c r="I14" s="98">
        <v>14592</v>
      </c>
      <c r="J14" s="99">
        <v>5.0906883523292201</v>
      </c>
      <c r="K14" s="98">
        <v>15234</v>
      </c>
      <c r="L14" s="99">
        <v>4.8495536908051387</v>
      </c>
      <c r="M14" s="98">
        <v>12063</v>
      </c>
      <c r="N14" s="99">
        <v>3.8687145015057296</v>
      </c>
      <c r="O14" s="98">
        <v>13734</v>
      </c>
      <c r="P14" s="99">
        <v>4.7582587004348049</v>
      </c>
      <c r="Q14" s="98">
        <v>14627</v>
      </c>
      <c r="R14" s="99">
        <v>4.9222475358475712</v>
      </c>
      <c r="S14" s="98">
        <v>122520</v>
      </c>
      <c r="T14" s="99">
        <v>4.8920471492405788</v>
      </c>
    </row>
    <row r="15" spans="2:20" x14ac:dyDescent="0.25">
      <c r="B15" s="139" t="s">
        <v>106</v>
      </c>
      <c r="C15" s="98">
        <v>7111</v>
      </c>
      <c r="D15" s="99">
        <v>2.3824440907948738</v>
      </c>
      <c r="E15" s="98">
        <v>5429</v>
      </c>
      <c r="F15" s="99">
        <v>1.7567248358632028</v>
      </c>
      <c r="G15" s="98">
        <v>16675</v>
      </c>
      <c r="H15" s="99">
        <v>4.1836122826340576</v>
      </c>
      <c r="I15" s="98">
        <v>7834</v>
      </c>
      <c r="J15" s="99">
        <v>2.7330353996811345</v>
      </c>
      <c r="K15" s="98">
        <v>8052</v>
      </c>
      <c r="L15" s="99">
        <v>2.5632536640647881</v>
      </c>
      <c r="M15" s="98">
        <v>6012</v>
      </c>
      <c r="N15" s="99">
        <v>1.9281034222873619</v>
      </c>
      <c r="O15" s="98">
        <v>7591</v>
      </c>
      <c r="P15" s="99">
        <v>2.6299651809378628</v>
      </c>
      <c r="Q15" s="98">
        <v>8464</v>
      </c>
      <c r="R15" s="99">
        <v>2.8482876285919079</v>
      </c>
      <c r="S15" s="98">
        <v>67168</v>
      </c>
      <c r="T15" s="99">
        <v>2.6819215060413906</v>
      </c>
    </row>
    <row r="16" spans="2:20" x14ac:dyDescent="0.25">
      <c r="B16" s="143" t="s">
        <v>101</v>
      </c>
      <c r="C16" s="95">
        <v>73155</v>
      </c>
      <c r="D16" s="100"/>
      <c r="E16" s="95">
        <v>63311</v>
      </c>
      <c r="F16" s="100"/>
      <c r="G16" s="95">
        <v>172423</v>
      </c>
      <c r="H16" s="95"/>
      <c r="I16" s="95">
        <v>82738</v>
      </c>
      <c r="J16" s="95"/>
      <c r="K16" s="95">
        <v>74142</v>
      </c>
      <c r="L16" s="95"/>
      <c r="M16" s="95">
        <v>57616</v>
      </c>
      <c r="N16" s="100"/>
      <c r="O16" s="95">
        <v>72194</v>
      </c>
      <c r="P16" s="100"/>
      <c r="Q16" s="95">
        <v>88572</v>
      </c>
      <c r="R16" s="100"/>
      <c r="S16" s="95">
        <v>684151</v>
      </c>
      <c r="T16" s="96"/>
    </row>
    <row r="17" spans="2:20" x14ac:dyDescent="0.25">
      <c r="B17" s="138" t="s">
        <v>102</v>
      </c>
      <c r="C17" s="98"/>
      <c r="D17" s="101"/>
      <c r="E17" s="98"/>
      <c r="F17" s="101"/>
      <c r="G17" s="98"/>
      <c r="H17" s="98"/>
      <c r="I17" s="98"/>
      <c r="J17" s="98"/>
      <c r="K17" s="98"/>
      <c r="L17" s="98"/>
      <c r="M17" s="98"/>
      <c r="N17" s="101"/>
      <c r="O17" s="98"/>
      <c r="P17" s="101"/>
      <c r="Q17" s="98"/>
      <c r="R17" s="101"/>
      <c r="S17" s="98"/>
      <c r="T17" s="97"/>
    </row>
    <row r="18" spans="2:20" x14ac:dyDescent="0.25">
      <c r="B18" s="139" t="s">
        <v>103</v>
      </c>
      <c r="C18" s="98">
        <v>4722</v>
      </c>
      <c r="D18" s="99">
        <v>6.4547877793725643</v>
      </c>
      <c r="E18" s="98">
        <v>3760</v>
      </c>
      <c r="F18" s="102">
        <v>5.9389363617696773</v>
      </c>
      <c r="G18" s="98">
        <v>10548</v>
      </c>
      <c r="H18" s="102">
        <v>6.1175133247884563</v>
      </c>
      <c r="I18" s="98">
        <v>5094</v>
      </c>
      <c r="J18" s="102">
        <v>6.1567840653629533</v>
      </c>
      <c r="K18" s="98">
        <v>3560</v>
      </c>
      <c r="L18" s="102">
        <v>4.8015969356100454</v>
      </c>
      <c r="M18" s="98">
        <v>3024</v>
      </c>
      <c r="N18" s="102">
        <v>5.2485420716467646</v>
      </c>
      <c r="O18" s="98">
        <v>3702</v>
      </c>
      <c r="P18" s="102">
        <v>5.1278499598304572</v>
      </c>
      <c r="Q18" s="98">
        <v>4771</v>
      </c>
      <c r="R18" s="102">
        <v>5.3865781511087025</v>
      </c>
      <c r="S18" s="98">
        <v>39181</v>
      </c>
      <c r="T18" s="99">
        <v>5.7269520909857619</v>
      </c>
    </row>
    <row r="19" spans="2:20" x14ac:dyDescent="0.25">
      <c r="B19" s="139" t="s">
        <v>104</v>
      </c>
      <c r="C19" s="98">
        <v>11550</v>
      </c>
      <c r="D19" s="99">
        <v>15.788394504818537</v>
      </c>
      <c r="E19" s="98">
        <v>11313</v>
      </c>
      <c r="F19" s="102">
        <v>17.868932728909666</v>
      </c>
      <c r="G19" s="98">
        <v>29615</v>
      </c>
      <c r="H19" s="102">
        <v>17.175782813197777</v>
      </c>
      <c r="I19" s="98">
        <v>14485</v>
      </c>
      <c r="J19" s="102">
        <v>17.507070511735844</v>
      </c>
      <c r="K19" s="98">
        <v>11184</v>
      </c>
      <c r="L19" s="102">
        <v>15.084567451646841</v>
      </c>
      <c r="M19" s="98">
        <v>9206</v>
      </c>
      <c r="N19" s="102">
        <v>15.978200499861151</v>
      </c>
      <c r="O19" s="98">
        <v>11366</v>
      </c>
      <c r="P19" s="102">
        <v>15.743690611408152</v>
      </c>
      <c r="Q19" s="98">
        <v>14219</v>
      </c>
      <c r="R19" s="102">
        <v>16.053606105767059</v>
      </c>
      <c r="S19" s="98">
        <v>112938</v>
      </c>
      <c r="T19" s="99">
        <v>16.507759251977998</v>
      </c>
    </row>
    <row r="20" spans="2:20" x14ac:dyDescent="0.25">
      <c r="B20" s="139" t="s">
        <v>105</v>
      </c>
      <c r="C20" s="98">
        <v>10730</v>
      </c>
      <c r="D20" s="99">
        <v>14.667486843004578</v>
      </c>
      <c r="E20" s="98">
        <v>10677</v>
      </c>
      <c r="F20" s="102">
        <v>16.864367961333734</v>
      </c>
      <c r="G20" s="98">
        <v>32990</v>
      </c>
      <c r="H20" s="102">
        <v>19.133178288279407</v>
      </c>
      <c r="I20" s="98">
        <v>14627</v>
      </c>
      <c r="J20" s="102">
        <v>17.678696608571638</v>
      </c>
      <c r="K20" s="98">
        <v>11992</v>
      </c>
      <c r="L20" s="102">
        <v>16.17436810444822</v>
      </c>
      <c r="M20" s="98">
        <v>10261</v>
      </c>
      <c r="N20" s="102">
        <v>17.809289086364899</v>
      </c>
      <c r="O20" s="98">
        <v>12706</v>
      </c>
      <c r="P20" s="102">
        <v>17.599800537440785</v>
      </c>
      <c r="Q20" s="98">
        <v>17113</v>
      </c>
      <c r="R20" s="102">
        <v>19.321004380616898</v>
      </c>
      <c r="S20" s="98">
        <v>121096</v>
      </c>
      <c r="T20" s="99">
        <v>17.700186070034245</v>
      </c>
    </row>
    <row r="21" spans="2:20" x14ac:dyDescent="0.25">
      <c r="B21" s="139" t="s">
        <v>106</v>
      </c>
      <c r="C21" s="98">
        <v>10812</v>
      </c>
      <c r="D21" s="99">
        <v>14.779577609185976</v>
      </c>
      <c r="E21" s="98">
        <v>9294</v>
      </c>
      <c r="F21" s="102">
        <v>14.679913443161535</v>
      </c>
      <c r="G21" s="98">
        <v>31226</v>
      </c>
      <c r="H21" s="102">
        <v>18.110112919970074</v>
      </c>
      <c r="I21" s="98">
        <v>12988</v>
      </c>
      <c r="J21" s="102">
        <v>15.69774468805144</v>
      </c>
      <c r="K21" s="98">
        <v>11982</v>
      </c>
      <c r="L21" s="102">
        <v>16.160880472606621</v>
      </c>
      <c r="M21" s="98">
        <v>10355</v>
      </c>
      <c r="N21" s="102">
        <v>17.972438211607887</v>
      </c>
      <c r="O21" s="98">
        <v>13015</v>
      </c>
      <c r="P21" s="102">
        <v>18.027813945757266</v>
      </c>
      <c r="Q21" s="98">
        <v>17691</v>
      </c>
      <c r="R21" s="102">
        <v>19.97358081560764</v>
      </c>
      <c r="S21" s="98">
        <v>117363</v>
      </c>
      <c r="T21" s="99">
        <v>17.154546291681221</v>
      </c>
    </row>
    <row r="22" spans="2:20" x14ac:dyDescent="0.25">
      <c r="B22" s="138" t="s">
        <v>107</v>
      </c>
      <c r="C22" s="98"/>
      <c r="D22" s="99"/>
      <c r="E22" s="98"/>
      <c r="F22" s="102"/>
      <c r="G22" s="98"/>
      <c r="H22" s="102"/>
      <c r="I22" s="98"/>
      <c r="J22" s="102"/>
      <c r="K22" s="98"/>
      <c r="L22" s="102"/>
      <c r="M22" s="98"/>
      <c r="N22" s="102"/>
      <c r="O22" s="98"/>
      <c r="P22" s="102"/>
      <c r="Q22" s="98"/>
      <c r="R22" s="102"/>
      <c r="S22" s="98"/>
      <c r="T22" s="99"/>
    </row>
    <row r="23" spans="2:20" x14ac:dyDescent="0.25">
      <c r="B23" s="139" t="s">
        <v>103</v>
      </c>
      <c r="C23" s="98">
        <v>10685</v>
      </c>
      <c r="D23" s="99">
        <v>14.60597361766113</v>
      </c>
      <c r="E23" s="98">
        <v>7530</v>
      </c>
      <c r="F23" s="102">
        <v>11.893667767054698</v>
      </c>
      <c r="G23" s="98">
        <v>14970</v>
      </c>
      <c r="H23" s="102">
        <v>8.6821363739176327</v>
      </c>
      <c r="I23" s="98">
        <v>8917</v>
      </c>
      <c r="J23" s="102">
        <v>10.777393700597065</v>
      </c>
      <c r="K23" s="98">
        <v>8102</v>
      </c>
      <c r="L23" s="102">
        <v>10.927679318065334</v>
      </c>
      <c r="M23" s="98">
        <v>5891</v>
      </c>
      <c r="N23" s="102">
        <v>10.2245903915579</v>
      </c>
      <c r="O23" s="98">
        <v>7235</v>
      </c>
      <c r="P23" s="102">
        <v>10.021608443915007</v>
      </c>
      <c r="Q23" s="98">
        <v>8131</v>
      </c>
      <c r="R23" s="102">
        <v>9.1801020638576514</v>
      </c>
      <c r="S23" s="98">
        <v>71461</v>
      </c>
      <c r="T23" s="99">
        <v>10.445208733159784</v>
      </c>
    </row>
    <row r="24" spans="2:20" x14ac:dyDescent="0.25">
      <c r="B24" s="139" t="s">
        <v>104</v>
      </c>
      <c r="C24" s="98">
        <v>12578</v>
      </c>
      <c r="D24" s="99">
        <v>17.193629963775546</v>
      </c>
      <c r="E24" s="98">
        <v>10746</v>
      </c>
      <c r="F24" s="102">
        <v>16.973353761589614</v>
      </c>
      <c r="G24" s="98">
        <v>22865</v>
      </c>
      <c r="H24" s="102">
        <v>13.260991863034514</v>
      </c>
      <c r="I24" s="98">
        <v>13134</v>
      </c>
      <c r="J24" s="102">
        <v>15.874205322826271</v>
      </c>
      <c r="K24" s="98">
        <v>12995</v>
      </c>
      <c r="L24" s="102">
        <v>17.527177578160828</v>
      </c>
      <c r="M24" s="98">
        <v>9309</v>
      </c>
      <c r="N24" s="102">
        <v>16.156970286031658</v>
      </c>
      <c r="O24" s="98">
        <v>11393</v>
      </c>
      <c r="P24" s="102">
        <v>15.781089841261048</v>
      </c>
      <c r="Q24" s="98">
        <v>12625</v>
      </c>
      <c r="R24" s="102">
        <v>14.253940297159373</v>
      </c>
      <c r="S24" s="98">
        <v>105645</v>
      </c>
      <c r="T24" s="99">
        <v>15.441766510609501</v>
      </c>
    </row>
    <row r="25" spans="2:20" x14ac:dyDescent="0.25">
      <c r="B25" s="139" t="s">
        <v>105</v>
      </c>
      <c r="C25" s="98">
        <v>7130</v>
      </c>
      <c r="D25" s="99">
        <v>9.746428815528672</v>
      </c>
      <c r="E25" s="98">
        <v>6222</v>
      </c>
      <c r="F25" s="102">
        <v>9.827676075247588</v>
      </c>
      <c r="G25" s="98">
        <v>16816</v>
      </c>
      <c r="H25" s="102">
        <v>9.752759202658579</v>
      </c>
      <c r="I25" s="98">
        <v>7905</v>
      </c>
      <c r="J25" s="102">
        <v>9.5542556020208362</v>
      </c>
      <c r="K25" s="98">
        <v>8518</v>
      </c>
      <c r="L25" s="102">
        <v>11.488764802675947</v>
      </c>
      <c r="M25" s="98">
        <v>5674</v>
      </c>
      <c r="N25" s="102">
        <v>9.8479589003054695</v>
      </c>
      <c r="O25" s="98">
        <v>7439</v>
      </c>
      <c r="P25" s="102">
        <v>10.304180402803558</v>
      </c>
      <c r="Q25" s="98">
        <v>7775</v>
      </c>
      <c r="R25" s="102">
        <v>8.7781691731021088</v>
      </c>
      <c r="S25" s="98">
        <v>67479</v>
      </c>
      <c r="T25" s="99">
        <v>9.8631734807082072</v>
      </c>
    </row>
    <row r="26" spans="2:20" x14ac:dyDescent="0.25">
      <c r="B26" s="140" t="s">
        <v>106</v>
      </c>
      <c r="C26" s="103">
        <v>4948</v>
      </c>
      <c r="D26" s="104">
        <v>6.7637208666529975</v>
      </c>
      <c r="E26" s="103">
        <v>3769</v>
      </c>
      <c r="F26" s="105">
        <v>5.953151900933487</v>
      </c>
      <c r="G26" s="103">
        <v>13393</v>
      </c>
      <c r="H26" s="105">
        <v>7.7675252141535642</v>
      </c>
      <c r="I26" s="103">
        <v>5588</v>
      </c>
      <c r="J26" s="105">
        <v>6.7538495008339581</v>
      </c>
      <c r="K26" s="103">
        <v>5809</v>
      </c>
      <c r="L26" s="105">
        <v>7.8349653367861674</v>
      </c>
      <c r="M26" s="103">
        <v>3896</v>
      </c>
      <c r="N26" s="105">
        <v>6.7620105526242718</v>
      </c>
      <c r="O26" s="103">
        <v>5338</v>
      </c>
      <c r="P26" s="105">
        <v>7.3939662575837328</v>
      </c>
      <c r="Q26" s="103">
        <v>6247</v>
      </c>
      <c r="R26" s="105">
        <v>7.0530190127805632</v>
      </c>
      <c r="S26" s="103">
        <v>48988</v>
      </c>
      <c r="T26" s="104">
        <v>7.1604075708432786</v>
      </c>
    </row>
    <row r="28" spans="2:20" x14ac:dyDescent="0.25">
      <c r="B28" s="8" t="s">
        <v>199</v>
      </c>
    </row>
    <row r="29" spans="2:20" x14ac:dyDescent="0.25">
      <c r="B29" s="8" t="s">
        <v>59</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
  <sheetViews>
    <sheetView showGridLines="0" workbookViewId="0">
      <selection activeCell="B7" sqref="B7"/>
    </sheetView>
  </sheetViews>
  <sheetFormatPr baseColWidth="10" defaultRowHeight="15" x14ac:dyDescent="0.25"/>
  <cols>
    <col min="1" max="1" width="6.42578125" customWidth="1"/>
    <col min="2" max="2" width="15.85546875" customWidth="1"/>
    <col min="3" max="3" width="15" customWidth="1"/>
    <col min="4" max="4" width="16.140625" customWidth="1"/>
    <col min="5" max="5" width="18" customWidth="1"/>
  </cols>
  <sheetData>
    <row r="2" spans="2:8" x14ac:dyDescent="0.25">
      <c r="B2" s="15" t="s">
        <v>49</v>
      </c>
    </row>
    <row r="4" spans="2:8" ht="55.5" customHeight="1" x14ac:dyDescent="0.25">
      <c r="B4" s="22" t="s">
        <v>43</v>
      </c>
      <c r="C4" s="22" t="s">
        <v>44</v>
      </c>
      <c r="D4" s="22" t="s">
        <v>45</v>
      </c>
      <c r="E4" s="22" t="s">
        <v>46</v>
      </c>
      <c r="F4" s="22" t="s">
        <v>47</v>
      </c>
      <c r="G4" s="22" t="s">
        <v>14</v>
      </c>
      <c r="H4" s="21"/>
    </row>
    <row r="5" spans="2:8" x14ac:dyDescent="0.25">
      <c r="B5" s="146" t="s">
        <v>10</v>
      </c>
      <c r="C5" s="170">
        <v>361849</v>
      </c>
      <c r="D5" s="170">
        <v>298475</v>
      </c>
      <c r="E5" s="170">
        <v>73155</v>
      </c>
      <c r="F5" s="164">
        <v>82.5</v>
      </c>
      <c r="G5" s="164">
        <v>20.2</v>
      </c>
    </row>
    <row r="6" spans="2:8" x14ac:dyDescent="0.25">
      <c r="B6" s="146" t="s">
        <v>15</v>
      </c>
      <c r="C6" s="170">
        <v>356248</v>
      </c>
      <c r="D6" s="170">
        <v>309041</v>
      </c>
      <c r="E6" s="170">
        <v>63311</v>
      </c>
      <c r="F6" s="164">
        <v>86.7</v>
      </c>
      <c r="G6" s="164">
        <v>17.8</v>
      </c>
    </row>
    <row r="7" spans="2:8" x14ac:dyDescent="0.25">
      <c r="B7" s="145" t="s">
        <v>16</v>
      </c>
      <c r="C7" s="171">
        <v>397768</v>
      </c>
      <c r="D7" s="171">
        <v>398579</v>
      </c>
      <c r="E7" s="171">
        <v>172423</v>
      </c>
      <c r="F7" s="165" t="s">
        <v>48</v>
      </c>
      <c r="G7" s="165">
        <v>43.3</v>
      </c>
    </row>
    <row r="8" spans="2:8" x14ac:dyDescent="0.25">
      <c r="B8" s="145" t="s">
        <v>17</v>
      </c>
      <c r="C8" s="171">
        <v>308242</v>
      </c>
      <c r="D8" s="171">
        <v>286641</v>
      </c>
      <c r="E8" s="171">
        <v>82738</v>
      </c>
      <c r="F8" s="153">
        <v>93</v>
      </c>
      <c r="G8" s="165">
        <v>26.8</v>
      </c>
    </row>
    <row r="9" spans="2:8" x14ac:dyDescent="0.25">
      <c r="B9" s="148" t="s">
        <v>11</v>
      </c>
      <c r="C9" s="79">
        <v>1062258</v>
      </c>
      <c r="D9" s="79">
        <v>994261</v>
      </c>
      <c r="E9" s="79">
        <v>318472</v>
      </c>
      <c r="F9" s="166">
        <v>93.6</v>
      </c>
      <c r="G9" s="162">
        <v>30</v>
      </c>
    </row>
    <row r="10" spans="2:8" x14ac:dyDescent="0.25">
      <c r="B10" s="145" t="s">
        <v>18</v>
      </c>
      <c r="C10" s="171">
        <v>339987</v>
      </c>
      <c r="D10" s="171">
        <v>314132</v>
      </c>
      <c r="E10" s="171">
        <v>74142</v>
      </c>
      <c r="F10" s="165">
        <v>92.4</v>
      </c>
      <c r="G10" s="165">
        <v>21.8</v>
      </c>
    </row>
    <row r="11" spans="2:8" x14ac:dyDescent="0.25">
      <c r="B11" s="145" t="s">
        <v>19</v>
      </c>
      <c r="C11" s="171">
        <v>339231</v>
      </c>
      <c r="D11" s="171">
        <v>311809</v>
      </c>
      <c r="E11" s="171">
        <v>57616</v>
      </c>
      <c r="F11" s="165">
        <v>91.9</v>
      </c>
      <c r="G11" s="153">
        <v>17</v>
      </c>
    </row>
    <row r="12" spans="2:8" x14ac:dyDescent="0.25">
      <c r="B12" s="145" t="s">
        <v>20</v>
      </c>
      <c r="C12" s="171">
        <v>305455</v>
      </c>
      <c r="D12" s="171">
        <v>288635</v>
      </c>
      <c r="E12" s="171">
        <v>72194</v>
      </c>
      <c r="F12" s="165">
        <v>94.5</v>
      </c>
      <c r="G12" s="165">
        <v>23.6</v>
      </c>
    </row>
    <row r="13" spans="2:8" x14ac:dyDescent="0.25">
      <c r="B13" s="145" t="s">
        <v>21</v>
      </c>
      <c r="C13" s="171">
        <v>300616</v>
      </c>
      <c r="D13" s="171">
        <v>297161</v>
      </c>
      <c r="E13" s="171">
        <v>88572</v>
      </c>
      <c r="F13" s="165">
        <v>98.9</v>
      </c>
      <c r="G13" s="165">
        <v>29.5</v>
      </c>
    </row>
    <row r="14" spans="2:8" x14ac:dyDescent="0.25">
      <c r="B14" s="148" t="s">
        <v>12</v>
      </c>
      <c r="C14" s="79">
        <v>1285289</v>
      </c>
      <c r="D14" s="79">
        <v>1211737</v>
      </c>
      <c r="E14" s="79">
        <v>292524</v>
      </c>
      <c r="F14" s="166">
        <v>94.3</v>
      </c>
      <c r="G14" s="166">
        <v>22.8</v>
      </c>
    </row>
    <row r="15" spans="2:8" x14ac:dyDescent="0.25">
      <c r="B15" s="169" t="s">
        <v>13</v>
      </c>
      <c r="C15" s="172">
        <v>2709396</v>
      </c>
      <c r="D15" s="172">
        <v>2504473</v>
      </c>
      <c r="E15" s="172">
        <v>684151</v>
      </c>
      <c r="F15" s="173">
        <v>92.4</v>
      </c>
      <c r="G15" s="173">
        <v>25.3</v>
      </c>
    </row>
    <row r="17" spans="2:2" x14ac:dyDescent="0.25">
      <c r="B17" s="168" t="s">
        <v>200</v>
      </c>
    </row>
    <row r="18" spans="2:2" x14ac:dyDescent="0.25">
      <c r="B18" s="168" t="s">
        <v>50</v>
      </c>
    </row>
    <row r="19" spans="2:2" x14ac:dyDescent="0.25">
      <c r="B19" s="168" t="s">
        <v>41</v>
      </c>
    </row>
    <row r="20" spans="2:2" x14ac:dyDescent="0.25">
      <c r="B20" s="168"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showGridLines="0" workbookViewId="0"/>
  </sheetViews>
  <sheetFormatPr baseColWidth="10" defaultRowHeight="15" x14ac:dyDescent="0.25"/>
  <cols>
    <col min="1" max="1" width="6.42578125" customWidth="1"/>
    <col min="2" max="2" width="18" customWidth="1"/>
  </cols>
  <sheetData>
    <row r="2" spans="2:2" x14ac:dyDescent="0.25">
      <c r="B2" s="15" t="s">
        <v>54</v>
      </c>
    </row>
    <row r="24" spans="2:7" x14ac:dyDescent="0.25">
      <c r="B24" s="168" t="s">
        <v>80</v>
      </c>
    </row>
    <row r="25" spans="2:7" x14ac:dyDescent="0.25">
      <c r="B25" s="168" t="s">
        <v>56</v>
      </c>
    </row>
    <row r="26" spans="2:7" x14ac:dyDescent="0.25">
      <c r="B26" s="168" t="s">
        <v>41</v>
      </c>
    </row>
    <row r="31" spans="2:7" ht="24.75" x14ac:dyDescent="0.25">
      <c r="B31" s="35"/>
      <c r="C31" s="92" t="s">
        <v>25</v>
      </c>
      <c r="D31" s="92" t="s">
        <v>26</v>
      </c>
      <c r="E31" s="92" t="s">
        <v>27</v>
      </c>
      <c r="F31" s="92" t="s">
        <v>28</v>
      </c>
      <c r="G31" s="92" t="s">
        <v>43</v>
      </c>
    </row>
    <row r="32" spans="2:7" x14ac:dyDescent="0.25">
      <c r="B32" s="28" t="s">
        <v>10</v>
      </c>
      <c r="C32" s="29">
        <v>18.214775319200317</v>
      </c>
      <c r="D32" s="29">
        <v>19.185262984732777</v>
      </c>
      <c r="E32" s="29">
        <v>20.064607455264781</v>
      </c>
      <c r="F32" s="29">
        <v>22.607086766635831</v>
      </c>
      <c r="G32" s="29">
        <v>20.217008325494195</v>
      </c>
    </row>
    <row r="33" spans="2:7" x14ac:dyDescent="0.25">
      <c r="B33" s="28" t="s">
        <v>15</v>
      </c>
      <c r="C33" s="29">
        <v>16.524961651410187</v>
      </c>
      <c r="D33" s="29">
        <v>18.273498511152312</v>
      </c>
      <c r="E33" s="29">
        <v>17.486183621311081</v>
      </c>
      <c r="F33" s="29">
        <v>18.784703867857612</v>
      </c>
      <c r="G33" s="29">
        <v>17.771601558396906</v>
      </c>
    </row>
    <row r="34" spans="2:7" x14ac:dyDescent="0.25">
      <c r="B34" s="3" t="s">
        <v>16</v>
      </c>
      <c r="C34" s="30">
        <v>42.089848114777581</v>
      </c>
      <c r="D34" s="30">
        <v>43.89707827667845</v>
      </c>
      <c r="E34" s="30">
        <v>42.305132066204365</v>
      </c>
      <c r="F34" s="30">
        <v>45.669445007404256</v>
      </c>
      <c r="G34" s="30">
        <v>43.347672275276501</v>
      </c>
    </row>
    <row r="35" spans="2:7" x14ac:dyDescent="0.25">
      <c r="B35" s="33" t="s">
        <v>17</v>
      </c>
      <c r="C35" s="34">
        <v>26.866612578825865</v>
      </c>
      <c r="D35" s="34">
        <v>28.234827726072247</v>
      </c>
      <c r="E35" s="34">
        <v>25.928641047642053</v>
      </c>
      <c r="F35" s="34">
        <v>27.257248954162932</v>
      </c>
      <c r="G35" s="34">
        <v>26.841884759819006</v>
      </c>
    </row>
    <row r="36" spans="2:7" x14ac:dyDescent="0.25">
      <c r="B36" s="3" t="s">
        <v>11</v>
      </c>
      <c r="C36" s="30">
        <v>29.249959890093812</v>
      </c>
      <c r="D36" s="30">
        <v>30.919213101657682</v>
      </c>
      <c r="E36" s="30">
        <v>29.263960437843199</v>
      </c>
      <c r="F36" s="30">
        <v>30.980994877770851</v>
      </c>
      <c r="G36" s="30">
        <v>29.980666935785234</v>
      </c>
    </row>
    <row r="37" spans="2:7" x14ac:dyDescent="0.25">
      <c r="B37" s="28" t="s">
        <v>18</v>
      </c>
      <c r="C37" s="29">
        <v>22.456048224664787</v>
      </c>
      <c r="D37" s="29">
        <v>23.933933212258953</v>
      </c>
      <c r="E37" s="29">
        <v>21.013245033112582</v>
      </c>
      <c r="F37" s="29">
        <v>21.230398872145454</v>
      </c>
      <c r="G37" s="29">
        <v>21.807287078719149</v>
      </c>
    </row>
    <row r="38" spans="2:7" x14ac:dyDescent="0.25">
      <c r="B38" s="3" t="s">
        <v>19</v>
      </c>
      <c r="C38" s="30">
        <v>18.461354521048225</v>
      </c>
      <c r="D38" s="30">
        <v>18.436729312264738</v>
      </c>
      <c r="E38" s="30">
        <v>16.182115756583844</v>
      </c>
      <c r="F38" s="30">
        <v>16.339090488777998</v>
      </c>
      <c r="G38" s="30">
        <v>16.984301842786131</v>
      </c>
    </row>
    <row r="39" spans="2:7" x14ac:dyDescent="0.25">
      <c r="B39" s="3" t="s">
        <v>20</v>
      </c>
      <c r="C39" s="30">
        <v>25.807805687791568</v>
      </c>
      <c r="D39" s="30">
        <v>25.908466649344863</v>
      </c>
      <c r="E39" s="30">
        <v>22.942685478971171</v>
      </c>
      <c r="F39" s="30">
        <v>21.721126523082415</v>
      </c>
      <c r="G39" s="30">
        <v>23.634899888877271</v>
      </c>
    </row>
    <row r="40" spans="2:7" x14ac:dyDescent="0.25">
      <c r="B40" s="33" t="s">
        <v>21</v>
      </c>
      <c r="C40" s="34">
        <v>30.25824105024596</v>
      </c>
      <c r="D40" s="34">
        <v>31.426594286382315</v>
      </c>
      <c r="E40" s="34">
        <v>28.60655598704404</v>
      </c>
      <c r="F40" s="34">
        <v>28.878363277555692</v>
      </c>
      <c r="G40" s="34">
        <v>29.463506510549415</v>
      </c>
    </row>
    <row r="41" spans="2:7" x14ac:dyDescent="0.25">
      <c r="B41" s="33" t="s">
        <v>12</v>
      </c>
      <c r="C41" s="34">
        <v>24.154698966762982</v>
      </c>
      <c r="D41" s="34">
        <v>24.74695440150721</v>
      </c>
      <c r="E41" s="34">
        <v>21.950146222487085</v>
      </c>
      <c r="F41" s="34">
        <v>21.767849743043037</v>
      </c>
      <c r="G41" s="34">
        <v>22.759391604312793</v>
      </c>
    </row>
    <row r="42" spans="2:7" x14ac:dyDescent="0.25">
      <c r="B42" s="31" t="s">
        <v>13</v>
      </c>
      <c r="C42" s="32">
        <v>25.412770582525081</v>
      </c>
      <c r="D42" s="32">
        <v>26.489626763825765</v>
      </c>
      <c r="E42" s="32">
        <v>24.556892302683629</v>
      </c>
      <c r="F42" s="32">
        <v>25.340662900645896</v>
      </c>
      <c r="G42" s="32">
        <v>25.251053475622214</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9"/>
  <sheetViews>
    <sheetView showGridLines="0" topLeftCell="A142" zoomScaleNormal="100" workbookViewId="0">
      <selection activeCell="H153" sqref="H153"/>
    </sheetView>
  </sheetViews>
  <sheetFormatPr baseColWidth="10" defaultRowHeight="15" x14ac:dyDescent="0.25"/>
  <cols>
    <col min="1" max="1" width="7.28515625" customWidth="1"/>
    <col min="2" max="2" width="14.28515625" customWidth="1"/>
    <col min="3" max="3" width="15.85546875" customWidth="1"/>
    <col min="4" max="4" width="14.85546875" customWidth="1"/>
    <col min="5" max="5" width="14.28515625" customWidth="1"/>
  </cols>
  <sheetData>
    <row r="2" spans="2:2" x14ac:dyDescent="0.25">
      <c r="B2" s="15" t="s">
        <v>57</v>
      </c>
    </row>
    <row r="23" spans="2:6" x14ac:dyDescent="0.25">
      <c r="B23" s="168" t="s">
        <v>199</v>
      </c>
    </row>
    <row r="24" spans="2:6" x14ac:dyDescent="0.25">
      <c r="B24" s="168" t="s">
        <v>58</v>
      </c>
    </row>
    <row r="25" spans="2:6" x14ac:dyDescent="0.25">
      <c r="B25" s="168" t="s">
        <v>59</v>
      </c>
    </row>
    <row r="27" spans="2:6" x14ac:dyDescent="0.25">
      <c r="B27" s="59">
        <v>2017</v>
      </c>
      <c r="C27" s="36"/>
      <c r="D27" s="36"/>
      <c r="E27" s="36"/>
      <c r="F27" s="36"/>
    </row>
    <row r="28" spans="2:6" x14ac:dyDescent="0.25">
      <c r="B28" s="61"/>
      <c r="C28" s="36"/>
      <c r="D28" s="36"/>
      <c r="E28" s="36"/>
      <c r="F28" s="36"/>
    </row>
    <row r="29" spans="2:6" ht="36" x14ac:dyDescent="0.25">
      <c r="B29" s="60"/>
      <c r="C29" s="39" t="s">
        <v>22</v>
      </c>
      <c r="D29" s="39" t="s">
        <v>23</v>
      </c>
      <c r="E29" s="39" t="s">
        <v>24</v>
      </c>
      <c r="F29" s="39" t="s">
        <v>14</v>
      </c>
    </row>
    <row r="30" spans="2:6" x14ac:dyDescent="0.25">
      <c r="B30" s="227" t="s">
        <v>10</v>
      </c>
      <c r="C30" s="207">
        <v>73155</v>
      </c>
      <c r="D30" s="207">
        <v>298475</v>
      </c>
      <c r="E30" s="207">
        <v>361848.79</v>
      </c>
      <c r="F30" s="208">
        <f t="shared" ref="F30:F40" si="0">C30/E30*100</f>
        <v>20.217008325494195</v>
      </c>
    </row>
    <row r="31" spans="2:6" x14ac:dyDescent="0.25">
      <c r="B31" s="227" t="s">
        <v>15</v>
      </c>
      <c r="C31" s="207">
        <v>63311</v>
      </c>
      <c r="D31" s="207">
        <v>309041</v>
      </c>
      <c r="E31" s="207">
        <v>356248.14000000007</v>
      </c>
      <c r="F31" s="208">
        <f t="shared" si="0"/>
        <v>17.771601558396906</v>
      </c>
    </row>
    <row r="32" spans="2:6" ht="24" x14ac:dyDescent="0.25">
      <c r="B32" s="228" t="s">
        <v>16</v>
      </c>
      <c r="C32" s="209">
        <v>172423</v>
      </c>
      <c r="D32" s="209">
        <v>398579</v>
      </c>
      <c r="E32" s="209">
        <v>397767.6100000001</v>
      </c>
      <c r="F32" s="41">
        <f t="shared" si="0"/>
        <v>43.347672275276501</v>
      </c>
    </row>
    <row r="33" spans="2:6" x14ac:dyDescent="0.25">
      <c r="B33" s="229" t="s">
        <v>17</v>
      </c>
      <c r="C33" s="210">
        <v>82738</v>
      </c>
      <c r="D33" s="210">
        <v>286641</v>
      </c>
      <c r="E33" s="210">
        <v>308242.14000000013</v>
      </c>
      <c r="F33" s="211">
        <f t="shared" si="0"/>
        <v>26.841884759819006</v>
      </c>
    </row>
    <row r="34" spans="2:6" x14ac:dyDescent="0.25">
      <c r="B34" s="228" t="s">
        <v>11</v>
      </c>
      <c r="C34" s="209">
        <f>SUM(C31:C33)</f>
        <v>318472</v>
      </c>
      <c r="D34" s="209">
        <f>SUM(D31:D33)</f>
        <v>994261</v>
      </c>
      <c r="E34" s="209">
        <v>1062257.8900000004</v>
      </c>
      <c r="F34" s="41">
        <f t="shared" si="0"/>
        <v>29.980666935785234</v>
      </c>
    </row>
    <row r="35" spans="2:6" x14ac:dyDescent="0.25">
      <c r="B35" s="227" t="s">
        <v>18</v>
      </c>
      <c r="C35" s="207">
        <v>74142</v>
      </c>
      <c r="D35" s="207">
        <v>314132</v>
      </c>
      <c r="E35" s="207">
        <v>339987.27000000008</v>
      </c>
      <c r="F35" s="208">
        <f t="shared" si="0"/>
        <v>21.807287078719149</v>
      </c>
    </row>
    <row r="36" spans="2:6" x14ac:dyDescent="0.25">
      <c r="B36" s="228" t="s">
        <v>19</v>
      </c>
      <c r="C36" s="209">
        <v>57616</v>
      </c>
      <c r="D36" s="209">
        <v>311809</v>
      </c>
      <c r="E36" s="209">
        <v>339230.90000000014</v>
      </c>
      <c r="F36" s="41">
        <f t="shared" si="0"/>
        <v>16.984301842786131</v>
      </c>
    </row>
    <row r="37" spans="2:6" x14ac:dyDescent="0.25">
      <c r="B37" s="228" t="s">
        <v>20</v>
      </c>
      <c r="C37" s="209">
        <v>72194</v>
      </c>
      <c r="D37" s="209">
        <v>288635</v>
      </c>
      <c r="E37" s="209">
        <v>305455.07</v>
      </c>
      <c r="F37" s="41">
        <f t="shared" si="0"/>
        <v>23.634899888877271</v>
      </c>
    </row>
    <row r="38" spans="2:6" x14ac:dyDescent="0.25">
      <c r="B38" s="229" t="s">
        <v>21</v>
      </c>
      <c r="C38" s="210">
        <v>88572</v>
      </c>
      <c r="D38" s="210">
        <v>297161</v>
      </c>
      <c r="E38" s="210">
        <v>300615.95000000007</v>
      </c>
      <c r="F38" s="211">
        <f t="shared" si="0"/>
        <v>29.463506510549415</v>
      </c>
    </row>
    <row r="39" spans="2:6" ht="24" x14ac:dyDescent="0.25">
      <c r="B39" s="228" t="s">
        <v>12</v>
      </c>
      <c r="C39" s="209">
        <f>SUM(C35:C38)</f>
        <v>292524</v>
      </c>
      <c r="D39" s="209">
        <f>SUM(D35:D38)</f>
        <v>1211737</v>
      </c>
      <c r="E39" s="209">
        <v>1285289.1900000004</v>
      </c>
      <c r="F39" s="41">
        <f t="shared" si="0"/>
        <v>22.759391604312793</v>
      </c>
    </row>
    <row r="40" spans="2:6" x14ac:dyDescent="0.25">
      <c r="B40" s="230" t="s">
        <v>13</v>
      </c>
      <c r="C40" s="212">
        <v>684151</v>
      </c>
      <c r="D40" s="212">
        <v>2504473</v>
      </c>
      <c r="E40" s="212">
        <v>2709395.870000001</v>
      </c>
      <c r="F40" s="47">
        <f t="shared" si="0"/>
        <v>25.251053475622214</v>
      </c>
    </row>
    <row r="41" spans="2:6" x14ac:dyDescent="0.25">
      <c r="B41" s="42"/>
      <c r="C41" s="42"/>
      <c r="D41" s="42"/>
      <c r="E41" s="42"/>
      <c r="F41" s="49"/>
    </row>
    <row r="42" spans="2:6" x14ac:dyDescent="0.25">
      <c r="B42" s="59">
        <v>2016</v>
      </c>
      <c r="C42" s="42"/>
      <c r="D42" s="42"/>
      <c r="E42" s="42"/>
      <c r="F42" s="49"/>
    </row>
    <row r="43" spans="2:6" x14ac:dyDescent="0.25">
      <c r="B43" s="42"/>
      <c r="C43" s="50"/>
      <c r="D43" s="50"/>
      <c r="E43" s="50"/>
      <c r="F43" s="49"/>
    </row>
    <row r="44" spans="2:6" ht="36" x14ac:dyDescent="0.25">
      <c r="B44" s="60"/>
      <c r="C44" s="39" t="s">
        <v>22</v>
      </c>
      <c r="D44" s="39" t="s">
        <v>23</v>
      </c>
      <c r="E44" s="39" t="s">
        <v>24</v>
      </c>
      <c r="F44" s="39" t="s">
        <v>14</v>
      </c>
    </row>
    <row r="45" spans="2:6" x14ac:dyDescent="0.25">
      <c r="B45" s="230" t="s">
        <v>10</v>
      </c>
      <c r="C45" s="212">
        <v>74164</v>
      </c>
      <c r="D45" s="212">
        <v>302264</v>
      </c>
      <c r="E45" s="212">
        <v>361848.79</v>
      </c>
      <c r="F45" s="47">
        <f>C45/E45*100</f>
        <v>20.495854083137878</v>
      </c>
    </row>
    <row r="46" spans="2:6" x14ac:dyDescent="0.25">
      <c r="B46" s="228" t="s">
        <v>15</v>
      </c>
      <c r="C46" s="209">
        <v>62140</v>
      </c>
      <c r="D46" s="209">
        <v>310298</v>
      </c>
      <c r="E46" s="209">
        <v>356248.14000000007</v>
      </c>
      <c r="F46" s="41">
        <f t="shared" ref="F46:F54" si="1">C46/E46*100</f>
        <v>17.44289808783282</v>
      </c>
    </row>
    <row r="47" spans="2:6" ht="24" x14ac:dyDescent="0.25">
      <c r="B47" s="228" t="s">
        <v>16</v>
      </c>
      <c r="C47" s="209">
        <v>170025</v>
      </c>
      <c r="D47" s="209">
        <v>394690</v>
      </c>
      <c r="E47" s="209">
        <v>397767.6100000001</v>
      </c>
      <c r="F47" s="41">
        <f t="shared" si="1"/>
        <v>42.744807703171197</v>
      </c>
    </row>
    <row r="48" spans="2:6" x14ac:dyDescent="0.25">
      <c r="B48" s="228" t="s">
        <v>17</v>
      </c>
      <c r="C48" s="209">
        <v>80108</v>
      </c>
      <c r="D48" s="209">
        <v>281316</v>
      </c>
      <c r="E48" s="209">
        <v>308242.14000000013</v>
      </c>
      <c r="F48" s="41">
        <f t="shared" si="1"/>
        <v>25.988659435079175</v>
      </c>
    </row>
    <row r="49" spans="2:6" x14ac:dyDescent="0.25">
      <c r="B49" s="230" t="s">
        <v>11</v>
      </c>
      <c r="C49" s="212">
        <v>312273</v>
      </c>
      <c r="D49" s="212">
        <v>986304</v>
      </c>
      <c r="E49" s="212">
        <v>1062257.8900000004</v>
      </c>
      <c r="F49" s="47">
        <f t="shared" si="1"/>
        <v>29.397098664995546</v>
      </c>
    </row>
    <row r="50" spans="2:6" x14ac:dyDescent="0.25">
      <c r="B50" s="228" t="s">
        <v>18</v>
      </c>
      <c r="C50" s="209">
        <v>72414</v>
      </c>
      <c r="D50" s="209">
        <v>312368</v>
      </c>
      <c r="E50" s="209">
        <v>339987.27000000008</v>
      </c>
      <c r="F50" s="41">
        <f t="shared" si="1"/>
        <v>21.299032754961676</v>
      </c>
    </row>
    <row r="51" spans="2:6" x14ac:dyDescent="0.25">
      <c r="B51" s="228" t="s">
        <v>19</v>
      </c>
      <c r="C51" s="209">
        <v>55740</v>
      </c>
      <c r="D51" s="209">
        <v>310045</v>
      </c>
      <c r="E51" s="209">
        <v>339230.90000000014</v>
      </c>
      <c r="F51" s="41">
        <f t="shared" si="1"/>
        <v>16.431286182950895</v>
      </c>
    </row>
    <row r="52" spans="2:6" x14ac:dyDescent="0.25">
      <c r="B52" s="228" t="s">
        <v>20</v>
      </c>
      <c r="C52" s="209">
        <v>69354</v>
      </c>
      <c r="D52" s="209">
        <v>285782</v>
      </c>
      <c r="E52" s="209">
        <v>305455.07</v>
      </c>
      <c r="F52" s="41">
        <f t="shared" si="1"/>
        <v>22.705139580757326</v>
      </c>
    </row>
    <row r="53" spans="2:6" x14ac:dyDescent="0.25">
      <c r="B53" s="228" t="s">
        <v>21</v>
      </c>
      <c r="C53" s="209">
        <v>85970</v>
      </c>
      <c r="D53" s="209">
        <v>291700</v>
      </c>
      <c r="E53" s="209">
        <v>300615.95000000007</v>
      </c>
      <c r="F53" s="41">
        <f t="shared" si="1"/>
        <v>28.597950308358548</v>
      </c>
    </row>
    <row r="54" spans="2:6" ht="24" x14ac:dyDescent="0.25">
      <c r="B54" s="230" t="s">
        <v>12</v>
      </c>
      <c r="C54" s="212">
        <v>283478</v>
      </c>
      <c r="D54" s="212">
        <v>1199895</v>
      </c>
      <c r="E54" s="212">
        <v>1285289.1900000004</v>
      </c>
      <c r="F54" s="47">
        <f t="shared" si="1"/>
        <v>22.055581125676465</v>
      </c>
    </row>
    <row r="55" spans="2:6" x14ac:dyDescent="0.25">
      <c r="B55" s="229" t="s">
        <v>13</v>
      </c>
      <c r="C55" s="210">
        <v>669915</v>
      </c>
      <c r="D55" s="210">
        <v>2488463</v>
      </c>
      <c r="E55" s="210">
        <v>2709395.870000001</v>
      </c>
      <c r="F55" s="211">
        <f>C55/E55*100</f>
        <v>24.725622690197714</v>
      </c>
    </row>
    <row r="56" spans="2:6" x14ac:dyDescent="0.25">
      <c r="B56" s="48"/>
      <c r="C56" s="48"/>
      <c r="D56" s="48"/>
      <c r="E56" s="48"/>
      <c r="F56" s="49"/>
    </row>
    <row r="57" spans="2:6" x14ac:dyDescent="0.25">
      <c r="B57" s="59">
        <v>2015</v>
      </c>
      <c r="C57" s="48"/>
      <c r="D57" s="48"/>
      <c r="E57" s="48"/>
      <c r="F57" s="49"/>
    </row>
    <row r="58" spans="2:6" x14ac:dyDescent="0.25">
      <c r="B58" s="48"/>
      <c r="C58" s="48"/>
      <c r="D58" s="48"/>
      <c r="E58" s="48"/>
      <c r="F58" s="49"/>
    </row>
    <row r="59" spans="2:6" ht="36" x14ac:dyDescent="0.25">
      <c r="B59" s="60"/>
      <c r="C59" s="39" t="s">
        <v>22</v>
      </c>
      <c r="D59" s="39" t="s">
        <v>23</v>
      </c>
      <c r="E59" s="39" t="s">
        <v>24</v>
      </c>
      <c r="F59" s="39" t="s">
        <v>14</v>
      </c>
    </row>
    <row r="60" spans="2:6" x14ac:dyDescent="0.25">
      <c r="B60" s="231" t="s">
        <v>10</v>
      </c>
      <c r="C60" s="213">
        <v>79050</v>
      </c>
      <c r="D60" s="213">
        <v>305462</v>
      </c>
      <c r="E60" s="213">
        <v>361848.79</v>
      </c>
      <c r="F60" s="214">
        <f>C60/E60*100</f>
        <v>21.846141864948617</v>
      </c>
    </row>
    <row r="61" spans="2:6" x14ac:dyDescent="0.25">
      <c r="B61" s="231" t="s">
        <v>15</v>
      </c>
      <c r="C61" s="213">
        <v>64608</v>
      </c>
      <c r="D61" s="213">
        <v>310256</v>
      </c>
      <c r="E61" s="213">
        <v>356248.14000000007</v>
      </c>
      <c r="F61" s="214">
        <f t="shared" ref="F61:F70" si="2">C61/E61*100</f>
        <v>18.135673634674973</v>
      </c>
    </row>
    <row r="62" spans="2:6" x14ac:dyDescent="0.25">
      <c r="B62" s="232" t="s">
        <v>16</v>
      </c>
      <c r="C62" s="215">
        <v>174849</v>
      </c>
      <c r="D62" s="215">
        <v>390219</v>
      </c>
      <c r="E62" s="215">
        <v>397767.6100000001</v>
      </c>
      <c r="F62" s="216">
        <f t="shared" si="2"/>
        <v>43.957576133461437</v>
      </c>
    </row>
    <row r="63" spans="2:6" x14ac:dyDescent="0.25">
      <c r="B63" s="232" t="s">
        <v>17</v>
      </c>
      <c r="C63" s="215">
        <v>81752</v>
      </c>
      <c r="D63" s="215">
        <v>279735</v>
      </c>
      <c r="E63" s="215">
        <v>308242.14000000013</v>
      </c>
      <c r="F63" s="216">
        <f t="shared" si="2"/>
        <v>26.522006368110461</v>
      </c>
    </row>
    <row r="64" spans="2:6" x14ac:dyDescent="0.25">
      <c r="B64" s="233" t="s">
        <v>11</v>
      </c>
      <c r="C64" s="217">
        <f>SUM(C61:C63)</f>
        <v>321209</v>
      </c>
      <c r="D64" s="217">
        <f>SUM(D61:D63)</f>
        <v>980210</v>
      </c>
      <c r="E64" s="217">
        <v>1062257.8900000004</v>
      </c>
      <c r="F64" s="218">
        <f t="shared" si="2"/>
        <v>30.238325648021302</v>
      </c>
    </row>
    <row r="65" spans="2:6" x14ac:dyDescent="0.25">
      <c r="B65" s="232" t="s">
        <v>18</v>
      </c>
      <c r="C65" s="215">
        <v>74678</v>
      </c>
      <c r="D65" s="215">
        <v>309946</v>
      </c>
      <c r="E65" s="215">
        <v>339987.27000000008</v>
      </c>
      <c r="F65" s="216">
        <f t="shared" si="2"/>
        <v>21.964940040255033</v>
      </c>
    </row>
    <row r="66" spans="2:6" x14ac:dyDescent="0.25">
      <c r="B66" s="232" t="s">
        <v>19</v>
      </c>
      <c r="C66" s="215">
        <v>56494</v>
      </c>
      <c r="D66" s="215">
        <v>307936</v>
      </c>
      <c r="E66" s="215">
        <v>339230.90000000014</v>
      </c>
      <c r="F66" s="216">
        <f t="shared" si="2"/>
        <v>16.653553670965699</v>
      </c>
    </row>
    <row r="67" spans="2:6" x14ac:dyDescent="0.25">
      <c r="B67" s="232" t="s">
        <v>20</v>
      </c>
      <c r="C67" s="215">
        <v>70019</v>
      </c>
      <c r="D67" s="215">
        <v>281626</v>
      </c>
      <c r="E67" s="215">
        <v>305455.07</v>
      </c>
      <c r="F67" s="216">
        <f t="shared" si="2"/>
        <v>22.922847540229075</v>
      </c>
    </row>
    <row r="68" spans="2:6" x14ac:dyDescent="0.25">
      <c r="B68" s="234" t="s">
        <v>21</v>
      </c>
      <c r="C68" s="219">
        <v>87046</v>
      </c>
      <c r="D68" s="219">
        <v>286352</v>
      </c>
      <c r="E68" s="219">
        <v>300615.95000000007</v>
      </c>
      <c r="F68" s="220">
        <f t="shared" si="2"/>
        <v>28.955882081439782</v>
      </c>
    </row>
    <row r="69" spans="2:6" x14ac:dyDescent="0.25">
      <c r="B69" s="234" t="s">
        <v>12</v>
      </c>
      <c r="C69" s="219">
        <f>SUM(C65:C68)</f>
        <v>288237</v>
      </c>
      <c r="D69" s="219">
        <f>SUM(D65:D68)</f>
        <v>1185860</v>
      </c>
      <c r="E69" s="219">
        <v>1285289.1900000004</v>
      </c>
      <c r="F69" s="220">
        <f t="shared" si="2"/>
        <v>22.425847991454742</v>
      </c>
    </row>
    <row r="70" spans="2:6" x14ac:dyDescent="0.25">
      <c r="B70" s="234" t="s">
        <v>13</v>
      </c>
      <c r="C70" s="219">
        <f>SUM(C60,C64,C69)</f>
        <v>688496</v>
      </c>
      <c r="D70" s="219">
        <f>SUM(D60,D64,D69)</f>
        <v>2471532</v>
      </c>
      <c r="E70" s="219">
        <v>2709395.870000001</v>
      </c>
      <c r="F70" s="220">
        <f t="shared" si="2"/>
        <v>25.411421329139316</v>
      </c>
    </row>
    <row r="71" spans="2:6" x14ac:dyDescent="0.25">
      <c r="B71" s="62"/>
      <c r="C71" s="62"/>
      <c r="D71" s="62"/>
      <c r="E71" s="52"/>
      <c r="F71" s="49"/>
    </row>
    <row r="72" spans="2:6" x14ac:dyDescent="0.25">
      <c r="B72" s="59">
        <v>2014</v>
      </c>
      <c r="C72" s="42"/>
      <c r="D72" s="42"/>
      <c r="E72" s="42"/>
      <c r="F72" s="42"/>
    </row>
    <row r="73" spans="2:6" x14ac:dyDescent="0.25">
      <c r="B73" s="59"/>
      <c r="C73" s="42"/>
      <c r="D73" s="42"/>
      <c r="E73" s="42"/>
      <c r="F73" s="42"/>
    </row>
    <row r="74" spans="2:6" ht="36" x14ac:dyDescent="0.25">
      <c r="B74" s="60"/>
      <c r="C74" s="39" t="s">
        <v>22</v>
      </c>
      <c r="D74" s="39" t="s">
        <v>23</v>
      </c>
      <c r="E74" s="39" t="s">
        <v>24</v>
      </c>
      <c r="F74" s="39" t="s">
        <v>14</v>
      </c>
    </row>
    <row r="75" spans="2:6" x14ac:dyDescent="0.25">
      <c r="B75" s="233" t="s">
        <v>10</v>
      </c>
      <c r="C75" s="217">
        <v>79074</v>
      </c>
      <c r="D75" s="217">
        <v>312376</v>
      </c>
      <c r="E75" s="217">
        <v>361848.79</v>
      </c>
      <c r="F75" s="218">
        <f>C75/E75*100</f>
        <v>21.852774469689397</v>
      </c>
    </row>
    <row r="76" spans="2:6" x14ac:dyDescent="0.25">
      <c r="B76" s="232" t="s">
        <v>15</v>
      </c>
      <c r="C76" s="215">
        <v>62444</v>
      </c>
      <c r="D76" s="215">
        <v>311728</v>
      </c>
      <c r="E76" s="215">
        <v>356248.14000000007</v>
      </c>
      <c r="F76" s="216">
        <f t="shared" ref="F76:F85" si="3">C76/E76*100</f>
        <v>17.528231866698306</v>
      </c>
    </row>
    <row r="77" spans="2:6" x14ac:dyDescent="0.25">
      <c r="B77" s="232" t="s">
        <v>16</v>
      </c>
      <c r="C77" s="215">
        <v>165236</v>
      </c>
      <c r="D77" s="215">
        <v>381984</v>
      </c>
      <c r="E77" s="215">
        <v>397767.6100000001</v>
      </c>
      <c r="F77" s="216">
        <f t="shared" si="3"/>
        <v>41.540838380480494</v>
      </c>
    </row>
    <row r="78" spans="2:6" x14ac:dyDescent="0.25">
      <c r="B78" s="232" t="s">
        <v>17</v>
      </c>
      <c r="C78" s="215">
        <v>77784</v>
      </c>
      <c r="D78" s="215">
        <v>276967</v>
      </c>
      <c r="E78" s="215">
        <v>308242.14000000013</v>
      </c>
      <c r="F78" s="216">
        <f t="shared" si="3"/>
        <v>25.234706714662693</v>
      </c>
    </row>
    <row r="79" spans="2:6" x14ac:dyDescent="0.25">
      <c r="B79" s="233" t="s">
        <v>11</v>
      </c>
      <c r="C79" s="217">
        <f>SUM(C76:C78)</f>
        <v>305464</v>
      </c>
      <c r="D79" s="217">
        <f>SUM(D76:D78)</f>
        <v>970679</v>
      </c>
      <c r="E79" s="217">
        <v>1062257.8900000004</v>
      </c>
      <c r="F79" s="218">
        <f t="shared" si="3"/>
        <v>28.75610554420075</v>
      </c>
    </row>
    <row r="80" spans="2:6" x14ac:dyDescent="0.25">
      <c r="B80" s="232" t="s">
        <v>18</v>
      </c>
      <c r="C80" s="215">
        <v>71191</v>
      </c>
      <c r="D80" s="215">
        <v>306284</v>
      </c>
      <c r="E80" s="215">
        <v>339987.27000000008</v>
      </c>
      <c r="F80" s="216">
        <f t="shared" si="3"/>
        <v>20.939313404293046</v>
      </c>
    </row>
    <row r="81" spans="2:6" x14ac:dyDescent="0.25">
      <c r="B81" s="232" t="s">
        <v>19</v>
      </c>
      <c r="C81" s="215">
        <v>53551</v>
      </c>
      <c r="D81" s="215">
        <v>306708</v>
      </c>
      <c r="E81" s="215">
        <v>339230.90000000014</v>
      </c>
      <c r="F81" s="216">
        <f t="shared" si="3"/>
        <v>15.786002984987505</v>
      </c>
    </row>
    <row r="82" spans="2:6" x14ac:dyDescent="0.25">
      <c r="B82" s="232" t="s">
        <v>20</v>
      </c>
      <c r="C82" s="215">
        <v>66667</v>
      </c>
      <c r="D82" s="215">
        <v>278701</v>
      </c>
      <c r="E82" s="215">
        <v>305455.07</v>
      </c>
      <c r="F82" s="216">
        <f t="shared" si="3"/>
        <v>21.825468472335391</v>
      </c>
    </row>
    <row r="83" spans="2:6" x14ac:dyDescent="0.25">
      <c r="B83" s="232" t="s">
        <v>21</v>
      </c>
      <c r="C83" s="215">
        <v>82584</v>
      </c>
      <c r="D83" s="215">
        <v>284408</v>
      </c>
      <c r="E83" s="215">
        <v>300615.95000000007</v>
      </c>
      <c r="F83" s="216">
        <f t="shared" si="3"/>
        <v>27.471596234331543</v>
      </c>
    </row>
    <row r="84" spans="2:6" x14ac:dyDescent="0.25">
      <c r="B84" s="233" t="s">
        <v>12</v>
      </c>
      <c r="C84" s="217">
        <f>SUM(C80:C83)</f>
        <v>273993</v>
      </c>
      <c r="D84" s="217">
        <f>SUM(D80:D83)</f>
        <v>1176101</v>
      </c>
      <c r="E84" s="217">
        <v>1285289.1900000004</v>
      </c>
      <c r="F84" s="218">
        <f t="shared" si="3"/>
        <v>21.317614909684249</v>
      </c>
    </row>
    <row r="85" spans="2:6" x14ac:dyDescent="0.25">
      <c r="B85" s="234" t="s">
        <v>13</v>
      </c>
      <c r="C85" s="219">
        <f>SUM(C75,C79,C84)</f>
        <v>658531</v>
      </c>
      <c r="D85" s="219">
        <f>SUM(D75,D79,D84)</f>
        <v>2459156</v>
      </c>
      <c r="E85" s="219">
        <v>2709395.870000001</v>
      </c>
      <c r="F85" s="220">
        <f t="shared" si="3"/>
        <v>24.305455223123218</v>
      </c>
    </row>
    <row r="86" spans="2:6" x14ac:dyDescent="0.25">
      <c r="B86" s="42"/>
      <c r="C86" s="62"/>
      <c r="D86" s="62"/>
      <c r="E86" s="62"/>
      <c r="F86" s="52"/>
    </row>
    <row r="87" spans="2:6" x14ac:dyDescent="0.25">
      <c r="B87" s="59">
        <v>2013</v>
      </c>
      <c r="C87" s="62"/>
      <c r="D87" s="62"/>
      <c r="E87" s="62"/>
      <c r="F87" s="52"/>
    </row>
    <row r="88" spans="2:6" x14ac:dyDescent="0.25">
      <c r="B88" s="42"/>
      <c r="C88" s="42"/>
      <c r="D88" s="42"/>
      <c r="E88" s="42"/>
      <c r="F88" s="42"/>
    </row>
    <row r="89" spans="2:6" ht="36" x14ac:dyDescent="0.25">
      <c r="B89" s="60"/>
      <c r="C89" s="39" t="s">
        <v>22</v>
      </c>
      <c r="D89" s="39" t="s">
        <v>23</v>
      </c>
      <c r="E89" s="39" t="s">
        <v>24</v>
      </c>
      <c r="F89" s="39" t="s">
        <v>14</v>
      </c>
    </row>
    <row r="90" spans="2:6" x14ac:dyDescent="0.25">
      <c r="B90" s="233" t="s">
        <v>10</v>
      </c>
      <c r="C90" s="217">
        <v>79653</v>
      </c>
      <c r="D90" s="217">
        <v>312990</v>
      </c>
      <c r="E90" s="217">
        <v>365994.74</v>
      </c>
      <c r="F90" s="218">
        <f>C90/E90*100</f>
        <v>21.763427529040445</v>
      </c>
    </row>
    <row r="91" spans="2:6" x14ac:dyDescent="0.25">
      <c r="B91" s="232" t="s">
        <v>15</v>
      </c>
      <c r="C91" s="215">
        <v>60663</v>
      </c>
      <c r="D91" s="215">
        <v>309150</v>
      </c>
      <c r="E91" s="215">
        <v>355760.27999999997</v>
      </c>
      <c r="F91" s="216">
        <f t="shared" ref="F91:F100" si="4">C91/E91*100</f>
        <v>17.051650622717073</v>
      </c>
    </row>
    <row r="92" spans="2:6" x14ac:dyDescent="0.25">
      <c r="B92" s="232" t="s">
        <v>16</v>
      </c>
      <c r="C92" s="215">
        <v>160560</v>
      </c>
      <c r="D92" s="215">
        <v>374731</v>
      </c>
      <c r="E92" s="215">
        <v>392111.51</v>
      </c>
      <c r="F92" s="216">
        <f t="shared" si="4"/>
        <v>40.947535562013975</v>
      </c>
    </row>
    <row r="93" spans="2:6" x14ac:dyDescent="0.25">
      <c r="B93" s="232" t="s">
        <v>17</v>
      </c>
      <c r="C93" s="215">
        <v>75832</v>
      </c>
      <c r="D93" s="215">
        <v>271988</v>
      </c>
      <c r="E93" s="215">
        <v>305863.73000000004</v>
      </c>
      <c r="F93" s="216">
        <f t="shared" si="4"/>
        <v>24.792740218004923</v>
      </c>
    </row>
    <row r="94" spans="2:6" x14ac:dyDescent="0.25">
      <c r="B94" s="233" t="s">
        <v>11</v>
      </c>
      <c r="C94" s="217">
        <f>SUM(C91:C93)</f>
        <v>297055</v>
      </c>
      <c r="D94" s="217">
        <f>SUM(D91:D93)</f>
        <v>955869</v>
      </c>
      <c r="E94" s="217">
        <v>1053735.52</v>
      </c>
      <c r="F94" s="218">
        <f t="shared" si="4"/>
        <v>28.190660214244271</v>
      </c>
    </row>
    <row r="95" spans="2:6" x14ac:dyDescent="0.25">
      <c r="B95" s="232" t="s">
        <v>18</v>
      </c>
      <c r="C95" s="215">
        <v>70276</v>
      </c>
      <c r="D95" s="215">
        <v>302202</v>
      </c>
      <c r="E95" s="215">
        <v>336186.43</v>
      </c>
      <c r="F95" s="216">
        <f t="shared" si="4"/>
        <v>20.903877649077032</v>
      </c>
    </row>
    <row r="96" spans="2:6" x14ac:dyDescent="0.25">
      <c r="B96" s="232" t="s">
        <v>19</v>
      </c>
      <c r="C96" s="215">
        <v>52365</v>
      </c>
      <c r="D96" s="215">
        <v>303911</v>
      </c>
      <c r="E96" s="215">
        <v>339795.55999999988</v>
      </c>
      <c r="F96" s="216">
        <f t="shared" si="4"/>
        <v>15.410736973726207</v>
      </c>
    </row>
    <row r="97" spans="2:6" x14ac:dyDescent="0.25">
      <c r="B97" s="232" t="s">
        <v>20</v>
      </c>
      <c r="C97" s="215">
        <v>64330</v>
      </c>
      <c r="D97" s="215">
        <v>272749</v>
      </c>
      <c r="E97" s="215">
        <v>302191.76999999996</v>
      </c>
      <c r="F97" s="216">
        <f t="shared" si="4"/>
        <v>21.287806746027531</v>
      </c>
    </row>
    <row r="98" spans="2:6" x14ac:dyDescent="0.25">
      <c r="B98" s="232" t="s">
        <v>21</v>
      </c>
      <c r="C98" s="215">
        <v>81040</v>
      </c>
      <c r="D98" s="215">
        <v>278919</v>
      </c>
      <c r="E98" s="215">
        <v>297670.64000000013</v>
      </c>
      <c r="F98" s="216">
        <f t="shared" si="4"/>
        <v>27.224720583796895</v>
      </c>
    </row>
    <row r="99" spans="2:6" x14ac:dyDescent="0.25">
      <c r="B99" s="233" t="s">
        <v>12</v>
      </c>
      <c r="C99" s="217">
        <f>SUM(C95:C98)</f>
        <v>268011</v>
      </c>
      <c r="D99" s="217">
        <f>SUM(D95:D98)</f>
        <v>1157781</v>
      </c>
      <c r="E99" s="217">
        <v>1275844.3999999999</v>
      </c>
      <c r="F99" s="218">
        <f t="shared" si="4"/>
        <v>21.006558480015276</v>
      </c>
    </row>
    <row r="100" spans="2:6" x14ac:dyDescent="0.25">
      <c r="B100" s="234" t="s">
        <v>13</v>
      </c>
      <c r="C100" s="219">
        <f>SUM(C90,C94,C99)</f>
        <v>644719</v>
      </c>
      <c r="D100" s="219">
        <f>SUM(D90,D94,D99)</f>
        <v>2426640</v>
      </c>
      <c r="E100" s="219">
        <v>2695574.66</v>
      </c>
      <c r="F100" s="220">
        <f t="shared" si="4"/>
        <v>23.917682918120324</v>
      </c>
    </row>
    <row r="101" spans="2:6" x14ac:dyDescent="0.25">
      <c r="B101" s="42"/>
      <c r="C101" s="62"/>
      <c r="D101" s="62"/>
      <c r="E101" s="62"/>
      <c r="F101" s="52"/>
    </row>
    <row r="102" spans="2:6" x14ac:dyDescent="0.25">
      <c r="B102" s="59">
        <v>2012</v>
      </c>
      <c r="C102" s="62"/>
      <c r="D102" s="62"/>
      <c r="E102" s="62"/>
      <c r="F102" s="52"/>
    </row>
    <row r="103" spans="2:6" x14ac:dyDescent="0.25">
      <c r="B103" s="59"/>
      <c r="C103" s="62"/>
      <c r="D103" s="62"/>
      <c r="E103" s="62"/>
      <c r="F103" s="52"/>
    </row>
    <row r="104" spans="2:6" ht="36" x14ac:dyDescent="0.25">
      <c r="B104" s="60"/>
      <c r="C104" s="39" t="s">
        <v>22</v>
      </c>
      <c r="D104" s="39" t="s">
        <v>23</v>
      </c>
      <c r="E104" s="39" t="s">
        <v>24</v>
      </c>
      <c r="F104" s="39" t="s">
        <v>14</v>
      </c>
    </row>
    <row r="105" spans="2:6" x14ac:dyDescent="0.25">
      <c r="B105" s="233" t="s">
        <v>10</v>
      </c>
      <c r="C105" s="217">
        <v>81228</v>
      </c>
      <c r="D105" s="217">
        <v>312120</v>
      </c>
      <c r="E105" s="217">
        <v>369687.89000000007</v>
      </c>
      <c r="F105" s="218">
        <f>C105/E105*100</f>
        <v>21.972047826613952</v>
      </c>
    </row>
    <row r="106" spans="2:6" x14ac:dyDescent="0.25">
      <c r="B106" s="232" t="s">
        <v>15</v>
      </c>
      <c r="C106" s="215">
        <v>59283</v>
      </c>
      <c r="D106" s="215">
        <v>305995</v>
      </c>
      <c r="E106" s="215">
        <v>354313.9499999999</v>
      </c>
      <c r="F106" s="216">
        <f t="shared" ref="F106:F115" si="5">C106/E106*100</f>
        <v>16.731771357012619</v>
      </c>
    </row>
    <row r="107" spans="2:6" x14ac:dyDescent="0.25">
      <c r="B107" s="232" t="s">
        <v>16</v>
      </c>
      <c r="C107" s="215">
        <v>157247</v>
      </c>
      <c r="D107" s="215">
        <v>368275</v>
      </c>
      <c r="E107" s="215">
        <v>387585.78</v>
      </c>
      <c r="F107" s="216">
        <f t="shared" si="5"/>
        <v>40.570889881460559</v>
      </c>
    </row>
    <row r="108" spans="2:6" x14ac:dyDescent="0.25">
      <c r="B108" s="232" t="s">
        <v>17</v>
      </c>
      <c r="C108" s="215">
        <v>74219</v>
      </c>
      <c r="D108" s="215">
        <v>268469</v>
      </c>
      <c r="E108" s="215">
        <v>302901.04000000004</v>
      </c>
      <c r="F108" s="216">
        <f t="shared" si="5"/>
        <v>24.502722077151002</v>
      </c>
    </row>
    <row r="109" spans="2:6" x14ac:dyDescent="0.25">
      <c r="B109" s="233" t="s">
        <v>11</v>
      </c>
      <c r="C109" s="217">
        <f>SUM(C106:C108)</f>
        <v>290749</v>
      </c>
      <c r="D109" s="217">
        <f>SUM(D106:D108)</f>
        <v>942739</v>
      </c>
      <c r="E109" s="217">
        <v>1044800.77</v>
      </c>
      <c r="F109" s="218">
        <f t="shared" si="5"/>
        <v>27.828176275176364</v>
      </c>
    </row>
    <row r="110" spans="2:6" x14ac:dyDescent="0.25">
      <c r="B110" s="232" t="s">
        <v>18</v>
      </c>
      <c r="C110" s="215">
        <v>66746</v>
      </c>
      <c r="D110" s="215">
        <v>297506</v>
      </c>
      <c r="E110" s="215">
        <v>335259.18999999954</v>
      </c>
      <c r="F110" s="216">
        <f t="shared" si="5"/>
        <v>19.908775655038745</v>
      </c>
    </row>
    <row r="111" spans="2:6" x14ac:dyDescent="0.25">
      <c r="B111" s="232" t="s">
        <v>19</v>
      </c>
      <c r="C111" s="215">
        <v>49095</v>
      </c>
      <c r="D111" s="215">
        <v>302255</v>
      </c>
      <c r="E111" s="215">
        <v>337975.99000000017</v>
      </c>
      <c r="F111" s="216">
        <f t="shared" si="5"/>
        <v>14.526179803482483</v>
      </c>
    </row>
    <row r="112" spans="2:6" x14ac:dyDescent="0.25">
      <c r="B112" s="232" t="s">
        <v>20</v>
      </c>
      <c r="C112" s="215">
        <v>61632</v>
      </c>
      <c r="D112" s="215">
        <v>268261</v>
      </c>
      <c r="E112" s="215">
        <v>298213.86999999976</v>
      </c>
      <c r="F112" s="216">
        <f t="shared" si="5"/>
        <v>20.667046774182584</v>
      </c>
    </row>
    <row r="113" spans="2:6" x14ac:dyDescent="0.25">
      <c r="B113" s="232" t="s">
        <v>21</v>
      </c>
      <c r="C113" s="215">
        <v>78029</v>
      </c>
      <c r="D113" s="215">
        <v>274269</v>
      </c>
      <c r="E113" s="215">
        <v>294562.39999999985</v>
      </c>
      <c r="F113" s="216">
        <f t="shared" si="5"/>
        <v>26.48980317922452</v>
      </c>
    </row>
    <row r="114" spans="2:6" x14ac:dyDescent="0.25">
      <c r="B114" s="233" t="s">
        <v>12</v>
      </c>
      <c r="C114" s="217">
        <f>SUM(C110:C113)</f>
        <v>255502</v>
      </c>
      <c r="D114" s="217">
        <f>SUM(D110:D113)</f>
        <v>1142291</v>
      </c>
      <c r="E114" s="217">
        <v>1266011.4499999993</v>
      </c>
      <c r="F114" s="218">
        <f t="shared" si="5"/>
        <v>20.181650015882568</v>
      </c>
    </row>
    <row r="115" spans="2:6" x14ac:dyDescent="0.25">
      <c r="B115" s="234" t="s">
        <v>13</v>
      </c>
      <c r="C115" s="219">
        <f>SUM(C105,C109,C114)</f>
        <v>627479</v>
      </c>
      <c r="D115" s="219">
        <f>SUM(D105,D109,D114)</f>
        <v>2397150</v>
      </c>
      <c r="E115" s="219">
        <v>2680500.1099999994</v>
      </c>
      <c r="F115" s="220">
        <f t="shared" si="5"/>
        <v>23.409027205747815</v>
      </c>
    </row>
    <row r="116" spans="2:6" x14ac:dyDescent="0.25">
      <c r="B116" s="42"/>
      <c r="C116" s="62"/>
      <c r="D116" s="62"/>
      <c r="E116" s="62"/>
      <c r="F116" s="52"/>
    </row>
    <row r="117" spans="2:6" x14ac:dyDescent="0.25">
      <c r="B117" s="59">
        <v>2011</v>
      </c>
      <c r="C117" s="62"/>
      <c r="D117" s="62"/>
      <c r="E117" s="62"/>
      <c r="F117" s="52"/>
    </row>
    <row r="118" spans="2:6" x14ac:dyDescent="0.25">
      <c r="B118" s="42"/>
      <c r="C118" s="53"/>
      <c r="D118" s="42"/>
      <c r="E118" s="51"/>
      <c r="F118" s="52"/>
    </row>
    <row r="119" spans="2:6" ht="36" x14ac:dyDescent="0.25">
      <c r="B119" s="60"/>
      <c r="C119" s="39" t="s">
        <v>22</v>
      </c>
      <c r="D119" s="39" t="s">
        <v>23</v>
      </c>
      <c r="E119" s="39" t="s">
        <v>24</v>
      </c>
      <c r="F119" s="39" t="s">
        <v>14</v>
      </c>
    </row>
    <row r="120" spans="2:6" x14ac:dyDescent="0.25">
      <c r="B120" s="231" t="s">
        <v>10</v>
      </c>
      <c r="C120" s="213">
        <v>81650</v>
      </c>
      <c r="D120" s="213">
        <v>313994</v>
      </c>
      <c r="E120" s="221">
        <v>370085.97</v>
      </c>
      <c r="F120" s="214">
        <f>C120/E120*100</f>
        <v>22.062441329510548</v>
      </c>
    </row>
    <row r="121" spans="2:6" x14ac:dyDescent="0.25">
      <c r="B121" s="231" t="s">
        <v>15</v>
      </c>
      <c r="C121" s="213">
        <v>58769</v>
      </c>
      <c r="D121" s="213">
        <v>304067</v>
      </c>
      <c r="E121" s="221">
        <v>353301.49000000005</v>
      </c>
      <c r="F121" s="214">
        <f t="shared" ref="F121:F130" si="6">C121/E121*100</f>
        <v>16.634234970251612</v>
      </c>
    </row>
    <row r="122" spans="2:6" x14ac:dyDescent="0.25">
      <c r="B122" s="232" t="s">
        <v>16</v>
      </c>
      <c r="C122" s="215">
        <v>154032</v>
      </c>
      <c r="D122" s="215">
        <v>363464</v>
      </c>
      <c r="E122" s="222">
        <v>384795.71</v>
      </c>
      <c r="F122" s="216">
        <f t="shared" si="6"/>
        <v>40.02955230452023</v>
      </c>
    </row>
    <row r="123" spans="2:6" x14ac:dyDescent="0.25">
      <c r="B123" s="232" t="s">
        <v>17</v>
      </c>
      <c r="C123" s="215">
        <v>73888</v>
      </c>
      <c r="D123" s="215">
        <v>267557</v>
      </c>
      <c r="E123" s="222">
        <v>301184.31999999989</v>
      </c>
      <c r="F123" s="216">
        <f t="shared" si="6"/>
        <v>24.532485622093482</v>
      </c>
    </row>
    <row r="124" spans="2:6" x14ac:dyDescent="0.25">
      <c r="B124" s="233" t="s">
        <v>11</v>
      </c>
      <c r="C124" s="217">
        <f>SUM(C121:C123)</f>
        <v>286689</v>
      </c>
      <c r="D124" s="217">
        <f>SUM(D121:D123)</f>
        <v>935088</v>
      </c>
      <c r="E124" s="223">
        <v>1039281.52</v>
      </c>
      <c r="F124" s="218">
        <f t="shared" si="6"/>
        <v>27.585307203384126</v>
      </c>
    </row>
    <row r="125" spans="2:6" x14ac:dyDescent="0.25">
      <c r="B125" s="232" t="s">
        <v>18</v>
      </c>
      <c r="C125" s="215">
        <v>65427</v>
      </c>
      <c r="D125" s="215">
        <v>295072</v>
      </c>
      <c r="E125" s="222">
        <v>330064.13000000006</v>
      </c>
      <c r="F125" s="216">
        <f t="shared" si="6"/>
        <v>19.822511461636257</v>
      </c>
    </row>
    <row r="126" spans="2:6" x14ac:dyDescent="0.25">
      <c r="B126" s="232" t="s">
        <v>19</v>
      </c>
      <c r="C126" s="215">
        <v>48936</v>
      </c>
      <c r="D126" s="215">
        <v>301474</v>
      </c>
      <c r="E126" s="222">
        <v>339811.56000000011</v>
      </c>
      <c r="F126" s="216">
        <f t="shared" si="6"/>
        <v>14.400922676085528</v>
      </c>
    </row>
    <row r="127" spans="2:6" x14ac:dyDescent="0.25">
      <c r="B127" s="232" t="s">
        <v>20</v>
      </c>
      <c r="C127" s="215">
        <v>59160</v>
      </c>
      <c r="D127" s="215">
        <v>264885</v>
      </c>
      <c r="E127" s="222">
        <v>293955.19</v>
      </c>
      <c r="F127" s="216">
        <f t="shared" si="6"/>
        <v>20.125516409490849</v>
      </c>
    </row>
    <row r="128" spans="2:6" x14ac:dyDescent="0.25">
      <c r="B128" s="232" t="s">
        <v>21</v>
      </c>
      <c r="C128" s="215">
        <v>75261</v>
      </c>
      <c r="D128" s="215">
        <v>272234</v>
      </c>
      <c r="E128" s="222">
        <v>293181.74</v>
      </c>
      <c r="F128" s="216">
        <f t="shared" si="6"/>
        <v>25.670425450097952</v>
      </c>
    </row>
    <row r="129" spans="2:6" x14ac:dyDescent="0.25">
      <c r="B129" s="233" t="s">
        <v>12</v>
      </c>
      <c r="C129" s="217">
        <f>SUM(C125:C128)</f>
        <v>248784</v>
      </c>
      <c r="D129" s="217">
        <f>SUM(D125:D128)</f>
        <v>1133665</v>
      </c>
      <c r="E129" s="223">
        <v>1257012.6200000001</v>
      </c>
      <c r="F129" s="218">
        <f t="shared" si="6"/>
        <v>19.79168673740125</v>
      </c>
    </row>
    <row r="130" spans="2:6" x14ac:dyDescent="0.25">
      <c r="B130" s="234" t="s">
        <v>13</v>
      </c>
      <c r="C130" s="219">
        <f>SUM(C120,C124,C129)</f>
        <v>617123</v>
      </c>
      <c r="D130" s="219">
        <f>SUM(D120,D124,D129)</f>
        <v>2382747</v>
      </c>
      <c r="E130" s="224">
        <v>2666380.1100000003</v>
      </c>
      <c r="F130" s="220">
        <f t="shared" si="6"/>
        <v>23.144599589741162</v>
      </c>
    </row>
    <row r="131" spans="2:6" x14ac:dyDescent="0.25">
      <c r="B131" s="42"/>
      <c r="C131" s="62"/>
      <c r="D131" s="62"/>
      <c r="E131" s="63"/>
      <c r="F131" s="52"/>
    </row>
    <row r="132" spans="2:6" x14ac:dyDescent="0.25">
      <c r="B132" s="59">
        <v>2010</v>
      </c>
      <c r="C132" s="62"/>
      <c r="D132" s="62"/>
      <c r="E132" s="62"/>
      <c r="F132" s="52"/>
    </row>
    <row r="133" spans="2:6" x14ac:dyDescent="0.25">
      <c r="B133" s="42"/>
      <c r="C133" s="53"/>
      <c r="D133" s="42"/>
      <c r="E133" s="42"/>
      <c r="F133" s="52"/>
    </row>
    <row r="134" spans="2:6" ht="36" x14ac:dyDescent="0.25">
      <c r="B134" s="60"/>
      <c r="C134" s="39" t="s">
        <v>22</v>
      </c>
      <c r="D134" s="39" t="s">
        <v>23</v>
      </c>
      <c r="E134" s="39" t="s">
        <v>24</v>
      </c>
      <c r="F134" s="39" t="s">
        <v>14</v>
      </c>
    </row>
    <row r="135" spans="2:6" x14ac:dyDescent="0.25">
      <c r="B135" s="231" t="s">
        <v>10</v>
      </c>
      <c r="C135" s="213">
        <v>80724</v>
      </c>
      <c r="D135" s="213">
        <v>313767</v>
      </c>
      <c r="E135" s="221">
        <v>369664.53693493479</v>
      </c>
      <c r="F135" s="214">
        <f>C135/E135*100</f>
        <v>21.837096051820723</v>
      </c>
    </row>
    <row r="136" spans="2:6" x14ac:dyDescent="0.25">
      <c r="B136" s="232" t="s">
        <v>15</v>
      </c>
      <c r="C136" s="215">
        <v>56636</v>
      </c>
      <c r="D136" s="215">
        <v>302798</v>
      </c>
      <c r="E136" s="222">
        <v>351338.23912778945</v>
      </c>
      <c r="F136" s="216">
        <f t="shared" ref="F136:F145" si="7">C136/E136*100</f>
        <v>16.120078514824073</v>
      </c>
    </row>
    <row r="137" spans="2:6" x14ac:dyDescent="0.25">
      <c r="B137" s="232" t="s">
        <v>16</v>
      </c>
      <c r="C137" s="215">
        <v>147394</v>
      </c>
      <c r="D137" s="215">
        <v>360872</v>
      </c>
      <c r="E137" s="222">
        <v>383846.80461317842</v>
      </c>
      <c r="F137" s="216">
        <f t="shared" si="7"/>
        <v>38.399173375570051</v>
      </c>
    </row>
    <row r="138" spans="2:6" x14ac:dyDescent="0.25">
      <c r="B138" s="232" t="s">
        <v>17</v>
      </c>
      <c r="C138" s="215">
        <v>70879</v>
      </c>
      <c r="D138" s="215">
        <v>266493</v>
      </c>
      <c r="E138" s="222">
        <v>299483.86644758389</v>
      </c>
      <c r="F138" s="216">
        <f t="shared" si="7"/>
        <v>23.667051197365701</v>
      </c>
    </row>
    <row r="139" spans="2:6" x14ac:dyDescent="0.25">
      <c r="B139" s="233" t="s">
        <v>11</v>
      </c>
      <c r="C139" s="217">
        <f>SUM(C136:C138)</f>
        <v>274909</v>
      </c>
      <c r="D139" s="217">
        <f>SUM(D136:D138)</f>
        <v>930163</v>
      </c>
      <c r="E139" s="223">
        <v>1034668.9101885518</v>
      </c>
      <c r="F139" s="218">
        <f t="shared" si="7"/>
        <v>26.569755531738387</v>
      </c>
    </row>
    <row r="140" spans="2:6" x14ac:dyDescent="0.25">
      <c r="B140" s="232" t="s">
        <v>18</v>
      </c>
      <c r="C140" s="215">
        <v>61695</v>
      </c>
      <c r="D140" s="215">
        <v>291960</v>
      </c>
      <c r="E140" s="222">
        <v>326829.69627647195</v>
      </c>
      <c r="F140" s="216">
        <f t="shared" si="7"/>
        <v>18.876803638984793</v>
      </c>
    </row>
    <row r="141" spans="2:6" x14ac:dyDescent="0.25">
      <c r="B141" s="232" t="s">
        <v>19</v>
      </c>
      <c r="C141" s="215">
        <v>46483</v>
      </c>
      <c r="D141" s="215">
        <v>299093</v>
      </c>
      <c r="E141" s="222">
        <v>339424.15399521089</v>
      </c>
      <c r="F141" s="216">
        <f t="shared" si="7"/>
        <v>13.694664758789044</v>
      </c>
    </row>
    <row r="142" spans="2:6" x14ac:dyDescent="0.25">
      <c r="B142" s="232" t="s">
        <v>20</v>
      </c>
      <c r="C142" s="215">
        <v>56280</v>
      </c>
      <c r="D142" s="215">
        <v>262308</v>
      </c>
      <c r="E142" s="222">
        <v>292124.22305271897</v>
      </c>
      <c r="F142" s="216">
        <f t="shared" si="7"/>
        <v>19.265776528858165</v>
      </c>
    </row>
    <row r="143" spans="2:6" x14ac:dyDescent="0.25">
      <c r="B143" s="232" t="s">
        <v>21</v>
      </c>
      <c r="C143" s="215">
        <v>72231</v>
      </c>
      <c r="D143" s="215">
        <v>269888</v>
      </c>
      <c r="E143" s="222">
        <v>290861.57634463819</v>
      </c>
      <c r="F143" s="216">
        <f t="shared" si="7"/>
        <v>24.833462332066304</v>
      </c>
    </row>
    <row r="144" spans="2:6" x14ac:dyDescent="0.25">
      <c r="B144" s="233" t="s">
        <v>12</v>
      </c>
      <c r="C144" s="217">
        <f>SUM(C140:C143)</f>
        <v>236689</v>
      </c>
      <c r="D144" s="217">
        <f>SUM(D140:D143)</f>
        <v>1123249</v>
      </c>
      <c r="E144" s="223">
        <v>1249239.64966904</v>
      </c>
      <c r="F144" s="218">
        <f t="shared" si="7"/>
        <v>18.946644870158085</v>
      </c>
    </row>
    <row r="145" spans="2:6" x14ac:dyDescent="0.25">
      <c r="B145" s="234" t="s">
        <v>13</v>
      </c>
      <c r="C145" s="219">
        <f>SUM(C135,C139,C144)</f>
        <v>592322</v>
      </c>
      <c r="D145" s="219">
        <f>SUM(D135,D139,D144)</f>
        <v>2367179</v>
      </c>
      <c r="E145" s="224">
        <v>2653573.0967925265</v>
      </c>
      <c r="F145" s="220">
        <f t="shared" si="7"/>
        <v>22.321676411174121</v>
      </c>
    </row>
    <row r="146" spans="2:6" x14ac:dyDescent="0.25">
      <c r="B146" s="42"/>
      <c r="C146" s="62"/>
      <c r="D146" s="62"/>
      <c r="E146" s="62"/>
      <c r="F146" s="52"/>
    </row>
    <row r="147" spans="2:6" x14ac:dyDescent="0.25">
      <c r="B147" s="59">
        <v>2009</v>
      </c>
      <c r="C147" s="62"/>
      <c r="D147" s="62"/>
      <c r="E147" s="62"/>
      <c r="F147" s="52"/>
    </row>
    <row r="148" spans="2:6" x14ac:dyDescent="0.25">
      <c r="B148" s="42"/>
      <c r="C148" s="53"/>
      <c r="D148" s="42"/>
      <c r="E148" s="42"/>
      <c r="F148" s="52"/>
    </row>
    <row r="149" spans="2:6" ht="36" x14ac:dyDescent="0.25">
      <c r="B149" s="60"/>
      <c r="C149" s="39" t="s">
        <v>22</v>
      </c>
      <c r="D149" s="39" t="s">
        <v>23</v>
      </c>
      <c r="E149" s="39" t="s">
        <v>24</v>
      </c>
      <c r="F149" s="39" t="s">
        <v>14</v>
      </c>
    </row>
    <row r="150" spans="2:6" x14ac:dyDescent="0.25">
      <c r="B150" s="231" t="s">
        <v>10</v>
      </c>
      <c r="C150" s="213">
        <v>80369</v>
      </c>
      <c r="D150" s="213">
        <v>313030</v>
      </c>
      <c r="E150" s="221">
        <v>367986.77558728552</v>
      </c>
      <c r="F150" s="214">
        <f>C150/E150*100</f>
        <v>21.840187020779688</v>
      </c>
    </row>
    <row r="151" spans="2:6" x14ac:dyDescent="0.25">
      <c r="B151" s="231" t="s">
        <v>15</v>
      </c>
      <c r="C151" s="213">
        <v>56463</v>
      </c>
      <c r="D151" s="213">
        <v>299226</v>
      </c>
      <c r="E151" s="221">
        <v>347506.88328547496</v>
      </c>
      <c r="F151" s="214">
        <f t="shared" ref="F151:F160" si="8">C151/E151*100</f>
        <v>16.248023482635869</v>
      </c>
    </row>
    <row r="152" spans="2:6" x14ac:dyDescent="0.25">
      <c r="B152" s="232" t="s">
        <v>16</v>
      </c>
      <c r="C152" s="215">
        <v>142992</v>
      </c>
      <c r="D152" s="215">
        <v>355922</v>
      </c>
      <c r="E152" s="222">
        <v>381549.03585817351</v>
      </c>
      <c r="F152" s="216">
        <f t="shared" si="8"/>
        <v>37.476703270494411</v>
      </c>
    </row>
    <row r="153" spans="2:6" x14ac:dyDescent="0.25">
      <c r="B153" s="234" t="s">
        <v>17</v>
      </c>
      <c r="C153" s="219">
        <v>68940</v>
      </c>
      <c r="D153" s="219">
        <v>264427</v>
      </c>
      <c r="E153" s="225">
        <v>297209.78276165249</v>
      </c>
      <c r="F153" s="220">
        <f t="shared" si="8"/>
        <v>23.195737152194098</v>
      </c>
    </row>
    <row r="154" spans="2:6" x14ac:dyDescent="0.25">
      <c r="B154" s="232" t="s">
        <v>11</v>
      </c>
      <c r="C154" s="215">
        <f>SUM(C151:C153)</f>
        <v>268395</v>
      </c>
      <c r="D154" s="215">
        <f>SUM(D151:D153)</f>
        <v>919575</v>
      </c>
      <c r="E154" s="226">
        <v>1026265.701905301</v>
      </c>
      <c r="F154" s="216">
        <f t="shared" si="8"/>
        <v>26.152584023972992</v>
      </c>
    </row>
    <row r="155" spans="2:6" x14ac:dyDescent="0.25">
      <c r="B155" s="231" t="s">
        <v>18</v>
      </c>
      <c r="C155" s="213">
        <v>58981</v>
      </c>
      <c r="D155" s="213">
        <v>289142</v>
      </c>
      <c r="E155" s="221">
        <v>324721.63994023739</v>
      </c>
      <c r="F155" s="214">
        <f t="shared" si="8"/>
        <v>18.163556950148138</v>
      </c>
    </row>
    <row r="156" spans="2:6" x14ac:dyDescent="0.25">
      <c r="B156" s="232" t="s">
        <v>19</v>
      </c>
      <c r="C156" s="215">
        <v>45281</v>
      </c>
      <c r="D156" s="215">
        <v>297191</v>
      </c>
      <c r="E156" s="222">
        <v>340145.61036688345</v>
      </c>
      <c r="F156" s="216">
        <f t="shared" si="8"/>
        <v>13.312239999557718</v>
      </c>
    </row>
    <row r="157" spans="2:6" x14ac:dyDescent="0.25">
      <c r="B157" s="232" t="s">
        <v>20</v>
      </c>
      <c r="C157" s="215">
        <v>54197</v>
      </c>
      <c r="D157" s="215">
        <v>259734</v>
      </c>
      <c r="E157" s="222">
        <v>291130.69989076932</v>
      </c>
      <c r="F157" s="216">
        <f t="shared" si="8"/>
        <v>18.616037408742681</v>
      </c>
    </row>
    <row r="158" spans="2:6" x14ac:dyDescent="0.25">
      <c r="B158" s="234" t="s">
        <v>21</v>
      </c>
      <c r="C158" s="219">
        <v>70076</v>
      </c>
      <c r="D158" s="219">
        <v>266858</v>
      </c>
      <c r="E158" s="225">
        <v>290980.8129542789</v>
      </c>
      <c r="F158" s="220">
        <f t="shared" si="8"/>
        <v>24.082687545110019</v>
      </c>
    </row>
    <row r="159" spans="2:6" x14ac:dyDescent="0.25">
      <c r="B159" s="234" t="s">
        <v>12</v>
      </c>
      <c r="C159" s="219">
        <f>SUM(C155:C158)</f>
        <v>228535</v>
      </c>
      <c r="D159" s="219">
        <f>SUM(D155:D158)</f>
        <v>1112925</v>
      </c>
      <c r="E159" s="224">
        <v>1246978.7631521691</v>
      </c>
      <c r="F159" s="220">
        <f t="shared" si="8"/>
        <v>18.327096399163921</v>
      </c>
    </row>
    <row r="160" spans="2:6" x14ac:dyDescent="0.25">
      <c r="B160" s="234" t="s">
        <v>13</v>
      </c>
      <c r="C160" s="219">
        <f>SUM(C150,C154,C159)</f>
        <v>577299</v>
      </c>
      <c r="D160" s="219">
        <f>SUM(D150,D154,D159)</f>
        <v>2345530</v>
      </c>
      <c r="E160" s="224">
        <v>2641231.2406447553</v>
      </c>
      <c r="F160" s="220">
        <f t="shared" si="8"/>
        <v>21.857192627294328</v>
      </c>
    </row>
    <row r="161" spans="2:6" x14ac:dyDescent="0.25">
      <c r="B161" s="42"/>
      <c r="C161" s="42"/>
      <c r="D161" s="42"/>
      <c r="E161" s="42"/>
      <c r="F161" s="42"/>
    </row>
    <row r="162" spans="2:6" x14ac:dyDescent="0.25">
      <c r="B162" s="42"/>
      <c r="C162" s="42"/>
      <c r="D162" s="42"/>
      <c r="E162" s="42"/>
      <c r="F162" s="42"/>
    </row>
    <row r="163" spans="2:6" x14ac:dyDescent="0.25">
      <c r="B163" s="54"/>
      <c r="C163" s="54"/>
      <c r="D163" s="54"/>
      <c r="E163" s="54"/>
      <c r="F163" s="54"/>
    </row>
    <row r="164" spans="2:6" x14ac:dyDescent="0.25">
      <c r="B164" s="55"/>
      <c r="C164" s="55"/>
      <c r="D164" s="55"/>
      <c r="E164" s="55"/>
      <c r="F164" s="55"/>
    </row>
    <row r="165" spans="2:6" x14ac:dyDescent="0.25">
      <c r="B165" s="55"/>
      <c r="C165" s="55"/>
      <c r="D165" s="55"/>
      <c r="E165" s="55"/>
      <c r="F165" s="55"/>
    </row>
    <row r="166" spans="2:6" x14ac:dyDescent="0.25">
      <c r="B166" s="55"/>
      <c r="C166" s="55"/>
      <c r="D166" s="55"/>
      <c r="E166" s="55"/>
      <c r="F166" s="55"/>
    </row>
    <row r="167" spans="2:6" x14ac:dyDescent="0.25">
      <c r="B167" s="55"/>
      <c r="C167" s="55"/>
      <c r="D167" s="55"/>
      <c r="E167" s="55"/>
      <c r="F167" s="55"/>
    </row>
    <row r="168" spans="2:6" x14ac:dyDescent="0.25">
      <c r="B168" s="55"/>
      <c r="C168" s="55"/>
      <c r="D168" s="55"/>
      <c r="E168" s="55"/>
      <c r="F168" s="55"/>
    </row>
    <row r="169" spans="2:6" x14ac:dyDescent="0.25">
      <c r="B169" s="55"/>
      <c r="C169" s="55"/>
      <c r="D169" s="55"/>
      <c r="E169" s="55"/>
      <c r="F169" s="55"/>
    </row>
    <row r="170" spans="2:6" x14ac:dyDescent="0.25">
      <c r="B170" s="55"/>
      <c r="C170" s="55"/>
      <c r="D170" s="55"/>
      <c r="E170" s="55"/>
      <c r="F170" s="55"/>
    </row>
    <row r="171" spans="2:6" x14ac:dyDescent="0.25">
      <c r="B171" s="55"/>
      <c r="C171" s="55"/>
      <c r="D171" s="55"/>
      <c r="E171" s="55"/>
      <c r="F171" s="55"/>
    </row>
    <row r="172" spans="2:6" x14ac:dyDescent="0.25">
      <c r="B172" s="55"/>
      <c r="C172" s="55"/>
      <c r="D172" s="55"/>
      <c r="E172" s="55"/>
      <c r="F172" s="55"/>
    </row>
    <row r="173" spans="2:6" x14ac:dyDescent="0.25">
      <c r="B173" s="55"/>
      <c r="C173" s="55"/>
      <c r="D173" s="55"/>
      <c r="E173" s="55"/>
      <c r="F173" s="55"/>
    </row>
    <row r="174" spans="2:6" x14ac:dyDescent="0.25">
      <c r="B174" s="55"/>
      <c r="C174" s="55"/>
      <c r="D174" s="55"/>
      <c r="E174" s="55"/>
      <c r="F174" s="55"/>
    </row>
    <row r="175" spans="2:6" x14ac:dyDescent="0.25">
      <c r="B175" s="55"/>
      <c r="C175" s="55"/>
      <c r="D175" s="55"/>
      <c r="E175" s="55"/>
      <c r="F175" s="55"/>
    </row>
    <row r="176" spans="2:6" x14ac:dyDescent="0.25">
      <c r="B176" s="55"/>
      <c r="C176" s="55"/>
      <c r="D176" s="55"/>
      <c r="E176" s="55"/>
      <c r="F176" s="55"/>
    </row>
    <row r="177" spans="2:6" x14ac:dyDescent="0.25">
      <c r="B177" s="55"/>
      <c r="C177" s="55"/>
      <c r="D177" s="55"/>
      <c r="E177" s="55"/>
      <c r="F177" s="55"/>
    </row>
    <row r="178" spans="2:6" x14ac:dyDescent="0.25">
      <c r="B178" s="55"/>
      <c r="C178" s="55"/>
      <c r="D178" s="55"/>
      <c r="E178" s="55"/>
      <c r="F178" s="55"/>
    </row>
    <row r="179" spans="2:6" x14ac:dyDescent="0.25">
      <c r="B179" s="55"/>
      <c r="C179" s="55"/>
      <c r="D179" s="55"/>
      <c r="E179" s="55"/>
      <c r="F179" s="55"/>
    </row>
    <row r="180" spans="2:6" x14ac:dyDescent="0.25">
      <c r="B180" s="55"/>
      <c r="C180" s="55"/>
      <c r="D180" s="55"/>
      <c r="E180" s="55"/>
      <c r="F180" s="55"/>
    </row>
    <row r="181" spans="2:6" x14ac:dyDescent="0.25">
      <c r="B181" s="55"/>
      <c r="C181" s="55"/>
      <c r="D181" s="55"/>
      <c r="E181" s="55"/>
      <c r="F181" s="55"/>
    </row>
    <row r="182" spans="2:6" x14ac:dyDescent="0.25">
      <c r="B182" s="55"/>
      <c r="C182" s="55"/>
      <c r="D182" s="55"/>
      <c r="E182" s="55"/>
      <c r="F182" s="55"/>
    </row>
    <row r="183" spans="2:6" x14ac:dyDescent="0.25">
      <c r="B183" s="55"/>
      <c r="C183" s="55"/>
      <c r="D183" s="55"/>
      <c r="E183" s="55"/>
      <c r="F183" s="55"/>
    </row>
    <row r="184" spans="2:6" x14ac:dyDescent="0.25">
      <c r="B184" s="55"/>
      <c r="C184" s="55"/>
      <c r="D184" s="55"/>
      <c r="E184" s="55"/>
      <c r="F184" s="55"/>
    </row>
    <row r="185" spans="2:6" x14ac:dyDescent="0.25">
      <c r="B185" s="55"/>
      <c r="C185" s="55"/>
      <c r="D185" s="55"/>
      <c r="E185" s="55"/>
      <c r="F185" s="55"/>
    </row>
    <row r="186" spans="2:6" x14ac:dyDescent="0.25">
      <c r="B186" s="55"/>
      <c r="C186" s="55"/>
      <c r="D186" s="55"/>
      <c r="E186" s="55"/>
      <c r="F186" s="55"/>
    </row>
    <row r="187" spans="2:6" x14ac:dyDescent="0.25">
      <c r="B187" s="55"/>
      <c r="C187" s="55"/>
      <c r="D187" s="55"/>
      <c r="E187" s="55"/>
      <c r="F187" s="55"/>
    </row>
    <row r="188" spans="2:6" x14ac:dyDescent="0.25">
      <c r="B188" s="55"/>
      <c r="C188" s="55"/>
      <c r="D188" s="55"/>
      <c r="E188" s="55"/>
      <c r="F188" s="55"/>
    </row>
    <row r="189" spans="2:6" x14ac:dyDescent="0.25">
      <c r="B189" s="55"/>
      <c r="C189" s="55"/>
      <c r="D189" s="55"/>
      <c r="E189" s="55"/>
      <c r="F189" s="55"/>
    </row>
    <row r="190" spans="2:6" x14ac:dyDescent="0.25">
      <c r="B190" s="55"/>
      <c r="C190" s="55"/>
      <c r="D190" s="55"/>
      <c r="E190" s="55"/>
      <c r="F190" s="55"/>
    </row>
    <row r="191" spans="2:6" x14ac:dyDescent="0.25">
      <c r="B191" s="55"/>
      <c r="C191" s="55"/>
      <c r="D191" s="55"/>
      <c r="E191" s="55"/>
      <c r="F191" s="55"/>
    </row>
    <row r="192" spans="2:6" x14ac:dyDescent="0.25">
      <c r="B192" s="55"/>
      <c r="C192" s="55"/>
      <c r="D192" s="55"/>
      <c r="E192" s="55"/>
      <c r="F192" s="55"/>
    </row>
    <row r="193" spans="2:6" x14ac:dyDescent="0.25">
      <c r="B193" s="55"/>
      <c r="C193" s="55"/>
      <c r="D193" s="55"/>
      <c r="E193" s="55"/>
      <c r="F193" s="55"/>
    </row>
    <row r="194" spans="2:6" x14ac:dyDescent="0.25">
      <c r="B194" s="55"/>
      <c r="C194" s="55"/>
      <c r="D194" s="55"/>
      <c r="E194" s="55"/>
      <c r="F194" s="55"/>
    </row>
    <row r="195" spans="2:6" x14ac:dyDescent="0.25">
      <c r="B195" s="55"/>
      <c r="C195" s="55"/>
      <c r="D195" s="55"/>
      <c r="E195" s="55"/>
      <c r="F195" s="55"/>
    </row>
    <row r="196" spans="2:6" x14ac:dyDescent="0.25">
      <c r="B196" s="55"/>
      <c r="C196" s="55"/>
      <c r="D196" s="55"/>
      <c r="E196" s="55"/>
      <c r="F196" s="55"/>
    </row>
    <row r="197" spans="2:6" x14ac:dyDescent="0.25">
      <c r="B197" s="55"/>
      <c r="C197" s="55"/>
      <c r="D197" s="55"/>
      <c r="E197" s="55"/>
      <c r="F197" s="55"/>
    </row>
    <row r="198" spans="2:6" x14ac:dyDescent="0.25">
      <c r="B198" s="55"/>
      <c r="C198" s="55"/>
      <c r="D198" s="55"/>
      <c r="E198" s="55"/>
      <c r="F198" s="55"/>
    </row>
    <row r="199" spans="2:6" x14ac:dyDescent="0.25">
      <c r="B199" s="55"/>
      <c r="C199" s="55"/>
      <c r="D199" s="55"/>
      <c r="E199" s="55"/>
      <c r="F199" s="55"/>
    </row>
    <row r="200" spans="2:6" x14ac:dyDescent="0.25">
      <c r="B200" s="55"/>
      <c r="C200" s="55"/>
      <c r="D200" s="55"/>
      <c r="E200" s="55"/>
      <c r="F200" s="55"/>
    </row>
    <row r="201" spans="2:6" x14ac:dyDescent="0.25">
      <c r="B201" s="55"/>
      <c r="C201" s="55"/>
      <c r="D201" s="55"/>
      <c r="E201" s="55"/>
      <c r="F201" s="55"/>
    </row>
    <row r="202" spans="2:6" x14ac:dyDescent="0.25">
      <c r="B202" s="55"/>
      <c r="C202" s="55"/>
      <c r="D202" s="55"/>
      <c r="E202" s="55"/>
      <c r="F202" s="55"/>
    </row>
    <row r="203" spans="2:6" x14ac:dyDescent="0.25">
      <c r="B203" s="55"/>
      <c r="C203" s="55"/>
      <c r="D203" s="55"/>
      <c r="E203" s="55"/>
      <c r="F203" s="55"/>
    </row>
    <row r="204" spans="2:6" x14ac:dyDescent="0.25">
      <c r="B204" s="55"/>
      <c r="C204" s="55"/>
      <c r="D204" s="55"/>
      <c r="E204" s="55"/>
      <c r="F204" s="55"/>
    </row>
    <row r="205" spans="2:6" x14ac:dyDescent="0.25">
      <c r="B205" s="55"/>
      <c r="C205" s="55"/>
      <c r="D205" s="55"/>
      <c r="E205" s="55"/>
      <c r="F205" s="55"/>
    </row>
    <row r="206" spans="2:6" x14ac:dyDescent="0.25">
      <c r="B206" s="55"/>
      <c r="C206" s="55"/>
      <c r="D206" s="55"/>
      <c r="E206" s="55"/>
      <c r="F206" s="55"/>
    </row>
    <row r="207" spans="2:6" x14ac:dyDescent="0.25">
      <c r="B207" s="55"/>
      <c r="C207" s="55"/>
      <c r="D207" s="55"/>
      <c r="E207" s="55"/>
      <c r="F207" s="55"/>
    </row>
    <row r="208" spans="2:6" x14ac:dyDescent="0.25">
      <c r="B208" s="55"/>
      <c r="C208" s="55"/>
      <c r="D208" s="55"/>
      <c r="E208" s="55"/>
      <c r="F208" s="55"/>
    </row>
    <row r="209" spans="2:6" x14ac:dyDescent="0.25">
      <c r="B209" s="55"/>
      <c r="C209" s="55"/>
      <c r="D209" s="55"/>
      <c r="E209" s="55"/>
      <c r="F209" s="55"/>
    </row>
    <row r="210" spans="2:6" x14ac:dyDescent="0.25">
      <c r="B210" s="55"/>
      <c r="C210" s="55"/>
      <c r="D210" s="55"/>
      <c r="E210" s="55"/>
      <c r="F210" s="55"/>
    </row>
    <row r="211" spans="2:6" x14ac:dyDescent="0.25">
      <c r="B211" s="55"/>
      <c r="C211" s="55"/>
      <c r="D211" s="55"/>
      <c r="E211" s="55"/>
      <c r="F211" s="55"/>
    </row>
    <row r="212" spans="2:6" x14ac:dyDescent="0.25">
      <c r="B212" s="55"/>
      <c r="C212" s="55"/>
      <c r="D212" s="55"/>
      <c r="E212" s="55"/>
      <c r="F212" s="55"/>
    </row>
    <row r="213" spans="2:6" x14ac:dyDescent="0.25">
      <c r="B213" s="55"/>
      <c r="C213" s="55"/>
      <c r="D213" s="55"/>
      <c r="E213" s="55"/>
      <c r="F213" s="55"/>
    </row>
    <row r="214" spans="2:6" x14ac:dyDescent="0.25">
      <c r="B214" s="55"/>
      <c r="C214" s="55"/>
      <c r="D214" s="55"/>
      <c r="E214" s="55"/>
      <c r="F214" s="55"/>
    </row>
    <row r="215" spans="2:6" x14ac:dyDescent="0.25">
      <c r="B215" s="55"/>
      <c r="C215" s="55"/>
      <c r="D215" s="55"/>
      <c r="E215" s="55"/>
      <c r="F215" s="55"/>
    </row>
    <row r="216" spans="2:6" x14ac:dyDescent="0.25">
      <c r="B216" s="55"/>
      <c r="C216" s="55"/>
      <c r="D216" s="55"/>
      <c r="E216" s="55"/>
      <c r="F216" s="55"/>
    </row>
    <row r="217" spans="2:6" x14ac:dyDescent="0.25">
      <c r="B217" s="55"/>
      <c r="C217" s="55"/>
      <c r="D217" s="55"/>
      <c r="E217" s="55"/>
      <c r="F217" s="55"/>
    </row>
    <row r="218" spans="2:6" x14ac:dyDescent="0.25">
      <c r="B218" s="55"/>
      <c r="C218" s="55"/>
      <c r="D218" s="55"/>
      <c r="E218" s="55"/>
      <c r="F218" s="55"/>
    </row>
    <row r="219" spans="2:6" x14ac:dyDescent="0.25">
      <c r="B219" s="55"/>
      <c r="C219" s="55"/>
      <c r="D219" s="55"/>
      <c r="E219" s="55"/>
      <c r="F219" s="55"/>
    </row>
    <row r="220" spans="2:6" x14ac:dyDescent="0.25">
      <c r="B220" s="55"/>
      <c r="C220" s="55"/>
      <c r="D220" s="55"/>
      <c r="E220" s="55"/>
      <c r="F220" s="55"/>
    </row>
    <row r="221" spans="2:6" x14ac:dyDescent="0.25">
      <c r="B221" s="55"/>
      <c r="C221" s="55"/>
      <c r="D221" s="55"/>
      <c r="E221" s="55"/>
      <c r="F221" s="55"/>
    </row>
    <row r="222" spans="2:6" x14ac:dyDescent="0.25">
      <c r="B222" s="55"/>
      <c r="C222" s="55"/>
      <c r="D222" s="55"/>
      <c r="E222" s="55"/>
      <c r="F222" s="55"/>
    </row>
    <row r="223" spans="2:6" x14ac:dyDescent="0.25">
      <c r="B223" s="55"/>
      <c r="C223" s="55"/>
      <c r="D223" s="55"/>
      <c r="E223" s="55"/>
      <c r="F223" s="55"/>
    </row>
    <row r="224" spans="2:6" x14ac:dyDescent="0.25">
      <c r="B224" s="55"/>
      <c r="C224" s="55"/>
      <c r="D224" s="55"/>
      <c r="E224" s="55"/>
      <c r="F224" s="55"/>
    </row>
    <row r="225" spans="2:6" x14ac:dyDescent="0.25">
      <c r="B225" s="55"/>
      <c r="C225" s="55"/>
      <c r="D225" s="55"/>
      <c r="E225" s="55"/>
      <c r="F225" s="55"/>
    </row>
    <row r="226" spans="2:6" x14ac:dyDescent="0.25">
      <c r="B226" s="55"/>
      <c r="C226" s="55"/>
      <c r="D226" s="55"/>
      <c r="E226" s="55"/>
      <c r="F226" s="55"/>
    </row>
    <row r="227" spans="2:6" x14ac:dyDescent="0.25">
      <c r="B227" s="55"/>
      <c r="C227" s="55"/>
      <c r="D227" s="55"/>
      <c r="E227" s="55"/>
      <c r="F227" s="55"/>
    </row>
    <row r="228" spans="2:6" x14ac:dyDescent="0.25">
      <c r="B228" s="55"/>
      <c r="C228" s="55"/>
      <c r="D228" s="55"/>
      <c r="E228" s="55"/>
      <c r="F228" s="55"/>
    </row>
    <row r="229" spans="2:6" x14ac:dyDescent="0.25">
      <c r="B229" s="55"/>
      <c r="C229" s="55"/>
      <c r="D229" s="55"/>
      <c r="E229" s="55"/>
      <c r="F229" s="55"/>
    </row>
    <row r="230" spans="2:6" x14ac:dyDescent="0.25">
      <c r="B230" s="55"/>
      <c r="C230" s="55"/>
      <c r="D230" s="55"/>
      <c r="E230" s="55"/>
      <c r="F230" s="55"/>
    </row>
    <row r="231" spans="2:6" x14ac:dyDescent="0.25">
      <c r="B231" s="55"/>
      <c r="C231" s="55"/>
      <c r="D231" s="55"/>
      <c r="E231" s="55"/>
      <c r="F231" s="55"/>
    </row>
    <row r="232" spans="2:6" x14ac:dyDescent="0.25">
      <c r="B232" s="55"/>
      <c r="C232" s="55"/>
      <c r="D232" s="55"/>
      <c r="E232" s="55"/>
      <c r="F232" s="55"/>
    </row>
    <row r="233" spans="2:6" x14ac:dyDescent="0.25">
      <c r="B233" s="55"/>
      <c r="C233" s="55"/>
      <c r="D233" s="55"/>
      <c r="E233" s="55"/>
      <c r="F233" s="55"/>
    </row>
    <row r="234" spans="2:6" x14ac:dyDescent="0.25">
      <c r="B234" s="55"/>
      <c r="C234" s="55"/>
      <c r="D234" s="55"/>
      <c r="E234" s="55"/>
      <c r="F234" s="55"/>
    </row>
    <row r="235" spans="2:6" x14ac:dyDescent="0.25">
      <c r="B235" s="55"/>
      <c r="C235" s="55"/>
      <c r="D235" s="55"/>
      <c r="E235" s="55"/>
      <c r="F235" s="55"/>
    </row>
    <row r="236" spans="2:6" x14ac:dyDescent="0.25">
      <c r="B236" s="55"/>
      <c r="C236" s="55"/>
      <c r="D236" s="55"/>
      <c r="E236" s="55"/>
      <c r="F236" s="55"/>
    </row>
    <row r="237" spans="2:6" x14ac:dyDescent="0.25">
      <c r="B237" s="55"/>
      <c r="C237" s="55"/>
      <c r="D237" s="55"/>
      <c r="E237" s="55"/>
      <c r="F237" s="55"/>
    </row>
    <row r="238" spans="2:6" x14ac:dyDescent="0.25">
      <c r="B238" s="55"/>
      <c r="C238" s="55"/>
      <c r="D238" s="55"/>
      <c r="E238" s="55"/>
      <c r="F238" s="55"/>
    </row>
    <row r="239" spans="2:6" x14ac:dyDescent="0.25">
      <c r="B239" s="55"/>
      <c r="C239" s="55"/>
      <c r="D239" s="55"/>
      <c r="E239" s="55"/>
      <c r="F239" s="55"/>
    </row>
    <row r="240" spans="2:6" x14ac:dyDescent="0.25">
      <c r="B240" s="55"/>
      <c r="C240" s="55"/>
      <c r="D240" s="55"/>
      <c r="E240" s="55"/>
      <c r="F240" s="55"/>
    </row>
    <row r="241" spans="2:6" x14ac:dyDescent="0.25">
      <c r="B241" s="55"/>
      <c r="C241" s="55"/>
      <c r="D241" s="55"/>
      <c r="E241" s="55"/>
      <c r="F241" s="55"/>
    </row>
    <row r="242" spans="2:6" x14ac:dyDescent="0.25">
      <c r="B242" s="55"/>
      <c r="C242" s="55"/>
      <c r="D242" s="55"/>
      <c r="E242" s="55"/>
      <c r="F242" s="55"/>
    </row>
    <row r="243" spans="2:6" x14ac:dyDescent="0.25">
      <c r="B243" s="55"/>
      <c r="C243" s="55"/>
      <c r="D243" s="55"/>
      <c r="E243" s="55"/>
      <c r="F243" s="55"/>
    </row>
    <row r="244" spans="2:6" x14ac:dyDescent="0.25">
      <c r="B244" s="55"/>
      <c r="C244" s="55"/>
      <c r="D244" s="55"/>
      <c r="E244" s="55"/>
      <c r="F244" s="55"/>
    </row>
    <row r="245" spans="2:6" x14ac:dyDescent="0.25">
      <c r="B245" s="55"/>
      <c r="C245" s="55"/>
      <c r="D245" s="55"/>
      <c r="E245" s="55"/>
      <c r="F245" s="55"/>
    </row>
    <row r="246" spans="2:6" x14ac:dyDescent="0.25">
      <c r="B246" s="55"/>
      <c r="C246" s="55"/>
      <c r="D246" s="55"/>
      <c r="E246" s="55"/>
      <c r="F246" s="55"/>
    </row>
    <row r="247" spans="2:6" x14ac:dyDescent="0.25">
      <c r="B247" s="55"/>
      <c r="C247" s="55"/>
      <c r="D247" s="55"/>
      <c r="E247" s="55"/>
      <c r="F247" s="55"/>
    </row>
    <row r="248" spans="2:6" x14ac:dyDescent="0.25">
      <c r="B248" s="55"/>
      <c r="C248" s="55"/>
      <c r="D248" s="55"/>
      <c r="E248" s="55"/>
      <c r="F248" s="55"/>
    </row>
    <row r="249" spans="2:6" x14ac:dyDescent="0.25">
      <c r="B249" s="55"/>
      <c r="C249" s="55"/>
      <c r="D249" s="55"/>
      <c r="E249" s="55"/>
      <c r="F249" s="55"/>
    </row>
    <row r="250" spans="2:6" x14ac:dyDescent="0.25">
      <c r="B250" s="55"/>
      <c r="C250" s="55"/>
      <c r="D250" s="55"/>
      <c r="E250" s="55"/>
      <c r="F250" s="55"/>
    </row>
    <row r="251" spans="2:6" x14ac:dyDescent="0.25">
      <c r="B251" s="55"/>
      <c r="C251" s="55"/>
      <c r="D251" s="55"/>
      <c r="E251" s="55"/>
      <c r="F251" s="55"/>
    </row>
    <row r="252" spans="2:6" x14ac:dyDescent="0.25">
      <c r="B252" s="55"/>
      <c r="C252" s="55"/>
      <c r="D252" s="55"/>
      <c r="E252" s="55"/>
      <c r="F252" s="55"/>
    </row>
    <row r="253" spans="2:6" x14ac:dyDescent="0.25">
      <c r="B253" s="55"/>
      <c r="C253" s="55"/>
      <c r="D253" s="55"/>
      <c r="E253" s="55"/>
      <c r="F253" s="55"/>
    </row>
    <row r="254" spans="2:6" x14ac:dyDescent="0.25">
      <c r="B254" s="55"/>
      <c r="C254" s="55"/>
      <c r="D254" s="55"/>
      <c r="E254" s="55"/>
      <c r="F254" s="55"/>
    </row>
    <row r="255" spans="2:6" x14ac:dyDescent="0.25">
      <c r="B255" s="55"/>
      <c r="C255" s="55"/>
      <c r="D255" s="55"/>
      <c r="E255" s="55"/>
      <c r="F255" s="55"/>
    </row>
    <row r="256" spans="2:6" x14ac:dyDescent="0.25">
      <c r="B256" s="55"/>
      <c r="C256" s="55"/>
      <c r="D256" s="55"/>
      <c r="E256" s="55"/>
      <c r="F256" s="55"/>
    </row>
    <row r="257" spans="2:6" x14ac:dyDescent="0.25">
      <c r="B257" s="55"/>
      <c r="C257" s="55"/>
      <c r="D257" s="55"/>
      <c r="E257" s="55"/>
      <c r="F257" s="55"/>
    </row>
    <row r="258" spans="2:6" x14ac:dyDescent="0.25">
      <c r="B258" s="55"/>
      <c r="C258" s="55"/>
      <c r="D258" s="55"/>
      <c r="E258" s="55"/>
      <c r="F258" s="55"/>
    </row>
    <row r="259" spans="2:6" x14ac:dyDescent="0.25">
      <c r="B259" s="55"/>
      <c r="C259" s="55"/>
      <c r="D259" s="55"/>
      <c r="E259" s="55"/>
      <c r="F259" s="55"/>
    </row>
    <row r="260" spans="2:6" x14ac:dyDescent="0.25">
      <c r="B260" s="55"/>
      <c r="C260" s="55"/>
      <c r="D260" s="55"/>
      <c r="E260" s="55"/>
      <c r="F260" s="55"/>
    </row>
    <row r="261" spans="2:6" x14ac:dyDescent="0.25">
      <c r="B261" s="55"/>
      <c r="C261" s="55"/>
      <c r="D261" s="55"/>
      <c r="E261" s="55"/>
      <c r="F261" s="55"/>
    </row>
    <row r="262" spans="2:6" x14ac:dyDescent="0.25">
      <c r="B262" s="55"/>
      <c r="C262" s="55"/>
      <c r="D262" s="55"/>
      <c r="E262" s="55"/>
      <c r="F262" s="55"/>
    </row>
    <row r="263" spans="2:6" x14ac:dyDescent="0.25">
      <c r="B263" s="55"/>
      <c r="C263" s="55"/>
      <c r="D263" s="55"/>
      <c r="E263" s="55"/>
      <c r="F263" s="55"/>
    </row>
    <row r="264" spans="2:6" x14ac:dyDescent="0.25">
      <c r="B264" s="55"/>
      <c r="C264" s="55"/>
      <c r="D264" s="55"/>
      <c r="E264" s="55"/>
      <c r="F264" s="55"/>
    </row>
    <row r="265" spans="2:6" x14ac:dyDescent="0.25">
      <c r="B265" s="55"/>
      <c r="C265" s="55"/>
      <c r="D265" s="55"/>
      <c r="E265" s="55"/>
      <c r="F265" s="55"/>
    </row>
    <row r="266" spans="2:6" x14ac:dyDescent="0.25">
      <c r="B266" s="55"/>
      <c r="C266" s="55"/>
      <c r="D266" s="55"/>
      <c r="E266" s="55"/>
      <c r="F266" s="55"/>
    </row>
    <row r="267" spans="2:6" x14ac:dyDescent="0.25">
      <c r="B267" s="55"/>
      <c r="C267" s="55"/>
      <c r="D267" s="55"/>
      <c r="E267" s="55"/>
      <c r="F267" s="55"/>
    </row>
    <row r="268" spans="2:6" x14ac:dyDescent="0.25">
      <c r="B268" s="55"/>
      <c r="C268" s="55"/>
      <c r="D268" s="55"/>
      <c r="E268" s="55"/>
      <c r="F268" s="55"/>
    </row>
    <row r="269" spans="2:6" x14ac:dyDescent="0.25">
      <c r="B269" s="55"/>
      <c r="C269" s="55"/>
      <c r="D269" s="55"/>
      <c r="E269" s="55"/>
      <c r="F269" s="55"/>
    </row>
    <row r="270" spans="2:6" x14ac:dyDescent="0.25">
      <c r="B270" s="55"/>
      <c r="C270" s="55"/>
      <c r="D270" s="55"/>
      <c r="E270" s="55"/>
      <c r="F270" s="55"/>
    </row>
    <row r="271" spans="2:6" x14ac:dyDescent="0.25">
      <c r="B271" s="55"/>
      <c r="C271" s="55"/>
      <c r="D271" s="55"/>
      <c r="E271" s="55"/>
      <c r="F271" s="55"/>
    </row>
    <row r="272" spans="2:6" x14ac:dyDescent="0.25">
      <c r="B272" s="64"/>
      <c r="C272" s="64"/>
      <c r="D272" s="64"/>
      <c r="E272" s="64"/>
      <c r="F272" s="58"/>
    </row>
    <row r="273" spans="2:6" x14ac:dyDescent="0.25">
      <c r="B273" s="64"/>
      <c r="C273" s="64"/>
      <c r="D273" s="64"/>
      <c r="E273" s="64"/>
      <c r="F273" s="58"/>
    </row>
    <row r="274" spans="2:6" x14ac:dyDescent="0.25">
      <c r="B274" s="64"/>
      <c r="C274" s="64"/>
      <c r="D274" s="64"/>
      <c r="E274" s="64"/>
      <c r="F274" s="58"/>
    </row>
    <row r="275" spans="2:6" x14ac:dyDescent="0.25">
      <c r="B275" s="55"/>
      <c r="C275" s="55"/>
      <c r="D275" s="55"/>
      <c r="E275" s="55"/>
      <c r="F275" s="56"/>
    </row>
    <row r="276" spans="2:6" x14ac:dyDescent="0.25">
      <c r="B276" s="55"/>
      <c r="C276" s="55"/>
      <c r="D276" s="55"/>
      <c r="E276" s="55"/>
      <c r="F276" s="56"/>
    </row>
    <row r="277" spans="2:6" x14ac:dyDescent="0.25">
      <c r="B277" s="55"/>
      <c r="C277" s="55"/>
      <c r="D277" s="55"/>
      <c r="E277" s="55"/>
      <c r="F277" s="56"/>
    </row>
    <row r="278" spans="2:6" x14ac:dyDescent="0.25">
      <c r="B278" s="55"/>
      <c r="C278" s="55"/>
      <c r="D278" s="55"/>
      <c r="E278" s="55"/>
      <c r="F278" s="56"/>
    </row>
    <row r="279" spans="2:6" x14ac:dyDescent="0.25">
      <c r="B279" s="55"/>
      <c r="C279" s="55"/>
      <c r="D279" s="55"/>
      <c r="E279" s="55"/>
      <c r="F279" s="56"/>
    </row>
    <row r="280" spans="2:6" x14ac:dyDescent="0.25">
      <c r="B280" s="55"/>
      <c r="C280" s="55"/>
      <c r="D280" s="55"/>
      <c r="E280" s="55"/>
      <c r="F280" s="56"/>
    </row>
    <row r="281" spans="2:6" x14ac:dyDescent="0.25">
      <c r="B281" s="55"/>
      <c r="C281" s="55"/>
      <c r="D281" s="55"/>
      <c r="E281" s="55"/>
      <c r="F281" s="56"/>
    </row>
    <row r="282" spans="2:6" x14ac:dyDescent="0.25">
      <c r="B282" s="55"/>
      <c r="C282" s="55"/>
      <c r="D282" s="55"/>
      <c r="E282" s="55"/>
      <c r="F282" s="56"/>
    </row>
    <row r="283" spans="2:6" x14ac:dyDescent="0.25">
      <c r="B283" s="55"/>
      <c r="C283" s="55"/>
      <c r="D283" s="55"/>
      <c r="E283" s="55"/>
      <c r="F283" s="56"/>
    </row>
    <row r="284" spans="2:6" x14ac:dyDescent="0.25">
      <c r="B284" s="55"/>
      <c r="C284" s="55"/>
      <c r="D284" s="55"/>
      <c r="E284" s="55"/>
      <c r="F284" s="56"/>
    </row>
    <row r="285" spans="2:6" x14ac:dyDescent="0.25">
      <c r="B285" s="55"/>
      <c r="C285" s="55"/>
      <c r="D285" s="55"/>
      <c r="E285" s="55"/>
      <c r="F285" s="56"/>
    </row>
    <row r="286" spans="2:6" x14ac:dyDescent="0.25">
      <c r="B286" s="55"/>
      <c r="C286" s="55"/>
      <c r="D286" s="55"/>
      <c r="E286" s="55"/>
      <c r="F286" s="56"/>
    </row>
    <row r="287" spans="2:6" x14ac:dyDescent="0.25">
      <c r="B287" s="55"/>
      <c r="C287" s="55"/>
      <c r="D287" s="55"/>
      <c r="E287" s="55"/>
      <c r="F287" s="56"/>
    </row>
    <row r="288" spans="2:6" x14ac:dyDescent="0.25">
      <c r="B288" s="55"/>
      <c r="C288" s="55"/>
      <c r="D288" s="55"/>
      <c r="E288" s="55"/>
      <c r="F288" s="56"/>
    </row>
    <row r="289" spans="2:6" x14ac:dyDescent="0.25">
      <c r="B289" s="55"/>
      <c r="C289" s="55"/>
      <c r="D289" s="55"/>
      <c r="E289" s="55"/>
      <c r="F289" s="56"/>
    </row>
    <row r="290" spans="2:6" x14ac:dyDescent="0.25">
      <c r="B290" s="55"/>
      <c r="C290" s="55"/>
      <c r="D290" s="55"/>
      <c r="E290" s="55"/>
      <c r="F290" s="56"/>
    </row>
    <row r="291" spans="2:6" x14ac:dyDescent="0.25">
      <c r="B291" s="55"/>
      <c r="C291" s="55"/>
      <c r="D291" s="55"/>
      <c r="E291" s="55"/>
      <c r="F291" s="56"/>
    </row>
    <row r="292" spans="2:6" x14ac:dyDescent="0.25">
      <c r="B292" s="55"/>
      <c r="C292" s="55"/>
      <c r="D292" s="55"/>
      <c r="E292" s="55"/>
      <c r="F292" s="56"/>
    </row>
    <row r="293" spans="2:6" x14ac:dyDescent="0.25">
      <c r="B293" s="55"/>
      <c r="C293" s="55"/>
      <c r="D293" s="55"/>
      <c r="E293" s="55"/>
      <c r="F293" s="56"/>
    </row>
    <row r="294" spans="2:6" x14ac:dyDescent="0.25">
      <c r="B294" s="55"/>
      <c r="C294" s="55"/>
      <c r="D294" s="55"/>
      <c r="E294" s="55"/>
      <c r="F294" s="56"/>
    </row>
    <row r="295" spans="2:6" x14ac:dyDescent="0.25">
      <c r="B295" s="55"/>
      <c r="C295" s="55"/>
      <c r="D295" s="55"/>
      <c r="E295" s="55"/>
      <c r="F295" s="56"/>
    </row>
    <row r="296" spans="2:6" x14ac:dyDescent="0.25">
      <c r="B296" s="55"/>
      <c r="C296" s="55"/>
      <c r="D296" s="55"/>
      <c r="E296" s="55"/>
      <c r="F296" s="56"/>
    </row>
    <row r="297" spans="2:6" x14ac:dyDescent="0.25">
      <c r="B297" s="55"/>
      <c r="C297" s="55"/>
      <c r="D297" s="55"/>
      <c r="E297" s="55"/>
      <c r="F297" s="56"/>
    </row>
    <row r="298" spans="2:6" x14ac:dyDescent="0.25">
      <c r="B298" s="55"/>
      <c r="C298" s="55"/>
      <c r="D298" s="55"/>
      <c r="E298" s="55"/>
      <c r="F298" s="56"/>
    </row>
    <row r="299" spans="2:6" x14ac:dyDescent="0.25">
      <c r="B299" s="55"/>
      <c r="C299" s="55"/>
      <c r="D299" s="55"/>
      <c r="E299" s="55"/>
      <c r="F299" s="56"/>
    </row>
    <row r="300" spans="2:6" x14ac:dyDescent="0.25">
      <c r="B300" s="55"/>
      <c r="C300" s="55"/>
      <c r="D300" s="55"/>
      <c r="E300" s="55"/>
      <c r="F300" s="56"/>
    </row>
    <row r="301" spans="2:6" x14ac:dyDescent="0.25">
      <c r="B301" s="55"/>
      <c r="C301" s="55"/>
      <c r="D301" s="55"/>
      <c r="E301" s="55"/>
      <c r="F301" s="56"/>
    </row>
    <row r="302" spans="2:6" x14ac:dyDescent="0.25">
      <c r="B302" s="55"/>
      <c r="C302" s="55"/>
      <c r="D302" s="55"/>
      <c r="E302" s="55"/>
      <c r="F302" s="56"/>
    </row>
    <row r="303" spans="2:6" x14ac:dyDescent="0.25">
      <c r="B303" s="55"/>
      <c r="C303" s="55"/>
      <c r="D303" s="55"/>
      <c r="E303" s="55"/>
      <c r="F303" s="56"/>
    </row>
    <row r="304" spans="2:6" x14ac:dyDescent="0.25">
      <c r="B304" s="55"/>
      <c r="C304" s="55"/>
      <c r="D304" s="55"/>
      <c r="E304" s="55"/>
      <c r="F304" s="56"/>
    </row>
    <row r="305" spans="2:6" x14ac:dyDescent="0.25">
      <c r="B305" s="55"/>
      <c r="C305" s="55"/>
      <c r="D305" s="55"/>
      <c r="E305" s="55"/>
      <c r="F305" s="56"/>
    </row>
    <row r="306" spans="2:6" x14ac:dyDescent="0.25">
      <c r="B306" s="65"/>
      <c r="C306" s="65"/>
      <c r="D306" s="65"/>
      <c r="E306" s="65"/>
      <c r="F306" s="57"/>
    </row>
    <row r="307" spans="2:6" x14ac:dyDescent="0.25">
      <c r="B307" s="65"/>
      <c r="C307" s="65"/>
      <c r="D307" s="65"/>
      <c r="E307" s="65"/>
      <c r="F307" s="57"/>
    </row>
    <row r="308" spans="2:6" x14ac:dyDescent="0.25">
      <c r="B308" s="65"/>
      <c r="C308" s="65"/>
      <c r="D308" s="65"/>
      <c r="E308" s="65"/>
      <c r="F308" s="57"/>
    </row>
    <row r="309" spans="2:6" x14ac:dyDescent="0.25">
      <c r="B309" s="65"/>
      <c r="C309" s="65"/>
      <c r="D309" s="65"/>
      <c r="E309" s="65"/>
      <c r="F309" s="57"/>
    </row>
    <row r="310" spans="2:6" x14ac:dyDescent="0.25">
      <c r="B310" s="65"/>
      <c r="C310" s="65"/>
      <c r="D310" s="65"/>
      <c r="E310" s="65"/>
      <c r="F310" s="57"/>
    </row>
    <row r="311" spans="2:6" x14ac:dyDescent="0.25">
      <c r="B311" s="65"/>
      <c r="C311" s="65"/>
      <c r="D311" s="65"/>
      <c r="E311" s="65"/>
      <c r="F311" s="57"/>
    </row>
    <row r="312" spans="2:6" x14ac:dyDescent="0.25">
      <c r="B312" s="65"/>
      <c r="C312" s="65"/>
      <c r="D312" s="65"/>
      <c r="E312" s="65"/>
      <c r="F312" s="57"/>
    </row>
    <row r="313" spans="2:6" x14ac:dyDescent="0.25">
      <c r="B313" s="65"/>
      <c r="C313" s="65"/>
      <c r="D313" s="65"/>
      <c r="E313" s="65"/>
      <c r="F313" s="57"/>
    </row>
    <row r="314" spans="2:6" x14ac:dyDescent="0.25">
      <c r="B314" s="64"/>
      <c r="C314" s="64"/>
      <c r="D314" s="64"/>
      <c r="E314" s="64"/>
      <c r="F314" s="58"/>
    </row>
    <row r="315" spans="2:6" x14ac:dyDescent="0.25">
      <c r="B315" s="64"/>
      <c r="C315" s="64"/>
      <c r="D315" s="64"/>
      <c r="E315" s="64"/>
      <c r="F315" s="58"/>
    </row>
    <row r="316" spans="2:6" x14ac:dyDescent="0.25">
      <c r="B316" s="64"/>
      <c r="C316" s="64"/>
      <c r="D316" s="64"/>
      <c r="E316" s="64"/>
      <c r="F316" s="58"/>
    </row>
    <row r="317" spans="2:6" x14ac:dyDescent="0.25">
      <c r="B317" s="64"/>
      <c r="C317" s="64"/>
      <c r="D317" s="64"/>
      <c r="E317" s="64"/>
      <c r="F317" s="58"/>
    </row>
    <row r="318" spans="2:6" x14ac:dyDescent="0.25">
      <c r="B318" s="64"/>
      <c r="C318" s="64"/>
      <c r="D318" s="64"/>
      <c r="E318" s="64"/>
      <c r="F318" s="58"/>
    </row>
    <row r="319" spans="2:6" x14ac:dyDescent="0.25">
      <c r="B319" s="64"/>
      <c r="C319" s="64"/>
      <c r="D319" s="64"/>
      <c r="E319" s="64"/>
      <c r="F319" s="58"/>
    </row>
    <row r="320" spans="2:6" x14ac:dyDescent="0.25">
      <c r="B320" s="64"/>
      <c r="C320" s="64"/>
      <c r="D320" s="64"/>
      <c r="E320" s="64"/>
      <c r="F320" s="58"/>
    </row>
    <row r="321" spans="2:6" x14ac:dyDescent="0.25">
      <c r="B321" s="64"/>
      <c r="C321" s="64"/>
      <c r="D321" s="64"/>
      <c r="E321" s="64"/>
      <c r="F321" s="58"/>
    </row>
    <row r="322" spans="2:6" x14ac:dyDescent="0.25">
      <c r="B322" s="64"/>
      <c r="C322" s="64"/>
      <c r="D322" s="64"/>
      <c r="E322" s="64"/>
      <c r="F322" s="58"/>
    </row>
    <row r="323" spans="2:6" x14ac:dyDescent="0.25">
      <c r="B323" s="64"/>
      <c r="C323" s="64"/>
      <c r="D323" s="64"/>
      <c r="E323" s="64"/>
      <c r="F323" s="58"/>
    </row>
    <row r="324" spans="2:6" x14ac:dyDescent="0.25">
      <c r="B324" s="64"/>
      <c r="C324" s="64"/>
      <c r="D324" s="64"/>
      <c r="E324" s="64"/>
      <c r="F324" s="58"/>
    </row>
    <row r="325" spans="2:6" x14ac:dyDescent="0.25">
      <c r="B325" s="64"/>
      <c r="C325" s="64"/>
      <c r="D325" s="64"/>
      <c r="E325" s="64"/>
      <c r="F325" s="58"/>
    </row>
    <row r="326" spans="2:6" x14ac:dyDescent="0.25">
      <c r="B326" s="64"/>
      <c r="C326" s="64"/>
      <c r="D326" s="64"/>
      <c r="E326" s="64"/>
      <c r="F326" s="58"/>
    </row>
    <row r="327" spans="2:6" x14ac:dyDescent="0.25">
      <c r="B327" s="64"/>
      <c r="C327" s="64"/>
      <c r="D327" s="64"/>
      <c r="E327" s="64"/>
      <c r="F327" s="58"/>
    </row>
    <row r="328" spans="2:6" x14ac:dyDescent="0.25">
      <c r="B328" s="64"/>
      <c r="C328" s="64"/>
      <c r="D328" s="64"/>
      <c r="E328" s="64"/>
      <c r="F328" s="58"/>
    </row>
    <row r="329" spans="2:6" x14ac:dyDescent="0.25">
      <c r="B329" s="64"/>
      <c r="C329" s="64"/>
      <c r="D329" s="64"/>
      <c r="E329" s="64"/>
      <c r="F329" s="5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6"/>
  <sheetViews>
    <sheetView showGridLines="0" workbookViewId="0">
      <selection activeCell="L25" sqref="L25"/>
    </sheetView>
  </sheetViews>
  <sheetFormatPr baseColWidth="10" defaultRowHeight="15" x14ac:dyDescent="0.25"/>
  <cols>
    <col min="1" max="1" width="7.140625" style="1" customWidth="1"/>
    <col min="2" max="5" width="13.7109375" style="1" customWidth="1"/>
    <col min="6" max="11" width="13.7109375" customWidth="1"/>
    <col min="12" max="12" width="12.42578125" bestFit="1" customWidth="1"/>
    <col min="14" max="14" width="11.85546875" bestFit="1" customWidth="1"/>
    <col min="15" max="15" width="13" bestFit="1" customWidth="1"/>
    <col min="20" max="20" width="11.7109375" bestFit="1" customWidth="1"/>
    <col min="23" max="23" width="25.5703125" customWidth="1"/>
    <col min="25" max="25" width="12.7109375" customWidth="1"/>
    <col min="31" max="31" width="12.5703125" customWidth="1"/>
  </cols>
  <sheetData>
    <row r="1" spans="1:9" x14ac:dyDescent="0.25">
      <c r="A1" s="2"/>
      <c r="B1" s="3"/>
      <c r="C1" s="3"/>
      <c r="D1" s="3"/>
      <c r="E1" s="3"/>
      <c r="F1" s="3"/>
      <c r="G1" s="3"/>
      <c r="H1" s="3"/>
      <c r="I1" s="3"/>
    </row>
    <row r="2" spans="1:9" x14ac:dyDescent="0.25">
      <c r="A2" s="2"/>
      <c r="B2" s="75" t="s">
        <v>60</v>
      </c>
      <c r="C2" s="3"/>
      <c r="D2" s="3"/>
      <c r="E2" s="3"/>
      <c r="F2" s="3"/>
      <c r="G2" s="3"/>
      <c r="H2" s="3"/>
      <c r="I2" s="3"/>
    </row>
    <row r="10" spans="1:9" x14ac:dyDescent="0.25">
      <c r="A10" s="2"/>
      <c r="B10" s="3"/>
      <c r="C10" s="3"/>
      <c r="D10" s="3"/>
      <c r="E10" s="3"/>
      <c r="F10" s="3"/>
      <c r="G10" s="3"/>
      <c r="H10" s="3"/>
      <c r="I10" s="3"/>
    </row>
    <row r="11" spans="1:9" x14ac:dyDescent="0.25">
      <c r="A11" s="6"/>
      <c r="B11" s="6"/>
      <c r="C11" s="6"/>
      <c r="D11"/>
      <c r="E11"/>
    </row>
    <row r="12" spans="1:9" x14ac:dyDescent="0.25">
      <c r="A12" s="7"/>
      <c r="B12" s="7"/>
      <c r="C12" s="7"/>
      <c r="D12"/>
      <c r="E12"/>
    </row>
    <row r="13" spans="1:9" x14ac:dyDescent="0.25">
      <c r="A13" s="7"/>
      <c r="B13" s="7"/>
      <c r="C13" s="7"/>
      <c r="D13"/>
      <c r="E13"/>
    </row>
    <row r="14" spans="1:9" x14ac:dyDescent="0.25">
      <c r="A14" s="7"/>
      <c r="B14" s="7"/>
      <c r="C14" s="7"/>
      <c r="D14"/>
      <c r="E14"/>
    </row>
    <row r="15" spans="1:9" x14ac:dyDescent="0.25">
      <c r="A15" s="7"/>
      <c r="B15" s="7"/>
      <c r="C15" s="7"/>
      <c r="D15"/>
      <c r="E15"/>
    </row>
    <row r="16" spans="1:9" x14ac:dyDescent="0.25">
      <c r="A16" s="7"/>
      <c r="B16" s="7"/>
      <c r="C16" s="7"/>
      <c r="D16"/>
      <c r="E16"/>
    </row>
    <row r="17" spans="1:5" x14ac:dyDescent="0.25">
      <c r="A17" s="7"/>
      <c r="B17" s="7"/>
      <c r="C17" s="7"/>
      <c r="D17"/>
      <c r="E17"/>
    </row>
    <row r="18" spans="1:5" x14ac:dyDescent="0.25">
      <c r="A18" s="7"/>
      <c r="B18" s="7"/>
      <c r="C18" s="7"/>
      <c r="D18"/>
      <c r="E18"/>
    </row>
    <row r="19" spans="1:5" x14ac:dyDescent="0.25">
      <c r="A19" s="7"/>
      <c r="B19" s="7"/>
      <c r="C19" s="7"/>
      <c r="D19"/>
      <c r="E19"/>
    </row>
    <row r="20" spans="1:5" x14ac:dyDescent="0.25">
      <c r="A20" s="7"/>
      <c r="B20" s="7"/>
      <c r="C20" s="7"/>
      <c r="D20"/>
      <c r="E20"/>
    </row>
    <row r="21" spans="1:5" x14ac:dyDescent="0.25">
      <c r="A21" s="7"/>
      <c r="B21" s="7"/>
      <c r="C21" s="7"/>
      <c r="D21"/>
      <c r="E21"/>
    </row>
    <row r="22" spans="1:5" x14ac:dyDescent="0.25">
      <c r="A22" s="7"/>
      <c r="B22" s="7"/>
      <c r="C22" s="7"/>
      <c r="D22"/>
      <c r="E22"/>
    </row>
    <row r="23" spans="1:5" x14ac:dyDescent="0.25">
      <c r="A23"/>
      <c r="B23"/>
      <c r="C23"/>
      <c r="D23"/>
      <c r="E23"/>
    </row>
    <row r="24" spans="1:5" ht="14.25" customHeight="1" x14ac:dyDescent="0.25">
      <c r="A24"/>
      <c r="B24"/>
      <c r="C24"/>
      <c r="D24"/>
      <c r="E24"/>
    </row>
    <row r="25" spans="1:5" x14ac:dyDescent="0.25">
      <c r="A25"/>
      <c r="B25"/>
      <c r="C25"/>
      <c r="D25"/>
      <c r="E25"/>
    </row>
    <row r="26" spans="1:5" x14ac:dyDescent="0.25">
      <c r="A26"/>
      <c r="B26"/>
      <c r="C26"/>
      <c r="D26"/>
      <c r="E26"/>
    </row>
    <row r="27" spans="1:5" x14ac:dyDescent="0.25">
      <c r="A27"/>
      <c r="B27" s="168" t="s">
        <v>199</v>
      </c>
      <c r="C27"/>
      <c r="D27"/>
      <c r="E27"/>
    </row>
    <row r="28" spans="1:5" x14ac:dyDescent="0.25">
      <c r="A28"/>
      <c r="B28" s="168" t="s">
        <v>61</v>
      </c>
      <c r="C28"/>
      <c r="D28"/>
      <c r="E28"/>
    </row>
    <row r="29" spans="1:5" x14ac:dyDescent="0.25">
      <c r="A29"/>
      <c r="B29" s="168" t="s">
        <v>62</v>
      </c>
      <c r="C29"/>
      <c r="D29"/>
      <c r="E29"/>
    </row>
    <row r="30" spans="1:5" x14ac:dyDescent="0.25">
      <c r="A30"/>
      <c r="B30"/>
      <c r="C30"/>
      <c r="D30"/>
      <c r="E30"/>
    </row>
    <row r="31" spans="1:5" x14ac:dyDescent="0.25">
      <c r="A31"/>
      <c r="B31"/>
      <c r="C31"/>
      <c r="D31"/>
      <c r="E31"/>
    </row>
    <row r="32" spans="1:5" x14ac:dyDescent="0.25">
      <c r="A32"/>
      <c r="B32"/>
      <c r="C32"/>
      <c r="D32"/>
      <c r="E32"/>
    </row>
    <row r="33" spans="1:10" x14ac:dyDescent="0.25">
      <c r="B33" s="76" t="s">
        <v>1</v>
      </c>
      <c r="C33" s="74"/>
      <c r="D33" s="74"/>
      <c r="E33" s="74"/>
      <c r="F33" s="74"/>
      <c r="G33" s="74"/>
      <c r="H33" s="74"/>
      <c r="I33" s="3"/>
    </row>
    <row r="34" spans="1:10" x14ac:dyDescent="0.25">
      <c r="A34" s="2"/>
      <c r="B34" s="3"/>
      <c r="C34" s="3"/>
      <c r="D34" s="3"/>
      <c r="E34" s="3"/>
      <c r="F34" s="3"/>
      <c r="G34" s="3"/>
      <c r="H34" s="3"/>
      <c r="I34" s="3"/>
    </row>
    <row r="35" spans="1:10" x14ac:dyDescent="0.25">
      <c r="C35" s="69" t="s">
        <v>2</v>
      </c>
      <c r="D35" s="70" t="s">
        <v>3</v>
      </c>
      <c r="E35" s="71" t="s">
        <v>4</v>
      </c>
      <c r="F35" s="71" t="s">
        <v>5</v>
      </c>
      <c r="G35" s="72" t="s">
        <v>6</v>
      </c>
      <c r="H35" s="71" t="s">
        <v>7</v>
      </c>
      <c r="I35" s="71" t="s">
        <v>8</v>
      </c>
      <c r="J35" s="71" t="s">
        <v>9</v>
      </c>
    </row>
    <row r="36" spans="1:10" x14ac:dyDescent="0.25">
      <c r="B36" s="66" t="s">
        <v>10</v>
      </c>
      <c r="C36" s="196">
        <v>0.441712600629596</v>
      </c>
      <c r="D36" s="197">
        <v>1.1471185768792429</v>
      </c>
      <c r="E36" s="196">
        <v>-0.51684017146356398</v>
      </c>
      <c r="F36" s="196">
        <v>-1.938986556359876</v>
      </c>
      <c r="G36" s="193">
        <v>-0.72690294150879442</v>
      </c>
      <c r="H36" s="198">
        <v>-3.0351316488352681E-2</v>
      </c>
      <c r="I36" s="198">
        <v>-6.1808981657178999</v>
      </c>
      <c r="J36" s="199">
        <v>-1.3604983549970335</v>
      </c>
    </row>
    <row r="37" spans="1:10" ht="24" x14ac:dyDescent="0.25">
      <c r="B37" s="67" t="s">
        <v>11</v>
      </c>
      <c r="C37" s="200">
        <v>2.4270198774194749</v>
      </c>
      <c r="D37" s="201">
        <v>4.28505432706823</v>
      </c>
      <c r="E37" s="200">
        <v>1.4161687403423222</v>
      </c>
      <c r="F37" s="200">
        <v>2.1688810623596297</v>
      </c>
      <c r="G37" s="193">
        <v>2.8307889111444009</v>
      </c>
      <c r="H37" s="198">
        <v>5.1544535526281328</v>
      </c>
      <c r="I37" s="198">
        <v>-2.7819892966884487</v>
      </c>
      <c r="J37" s="198">
        <v>1.9851219926154358</v>
      </c>
    </row>
    <row r="38" spans="1:10" ht="24" x14ac:dyDescent="0.25">
      <c r="B38" s="67" t="s">
        <v>12</v>
      </c>
      <c r="C38" s="200">
        <v>3.5679436410177874</v>
      </c>
      <c r="D38" s="201">
        <v>5.110081161355196</v>
      </c>
      <c r="E38" s="200">
        <v>2.7003344266512315</v>
      </c>
      <c r="F38" s="200">
        <v>4.8958520872635045</v>
      </c>
      <c r="G38" s="193">
        <v>2.2319979403830441</v>
      </c>
      <c r="H38" s="198">
        <v>5.198672958798217</v>
      </c>
      <c r="I38" s="198">
        <v>-1.6510718610032715</v>
      </c>
      <c r="J38" s="202">
        <v>3.1910765562054197</v>
      </c>
    </row>
    <row r="39" spans="1:10" x14ac:dyDescent="0.25">
      <c r="B39" s="68" t="s">
        <v>13</v>
      </c>
      <c r="C39" s="203">
        <v>2.6022910138420472</v>
      </c>
      <c r="D39" s="204">
        <v>4.1870806757135473</v>
      </c>
      <c r="E39" s="203">
        <v>1.678109550284141</v>
      </c>
      <c r="F39" s="203">
        <v>2.7475023068501097</v>
      </c>
      <c r="G39" s="205">
        <v>2.1423286734220648</v>
      </c>
      <c r="H39" s="206">
        <v>4.5502793338506464</v>
      </c>
      <c r="I39" s="206">
        <v>-2.6987811112918596</v>
      </c>
      <c r="J39" s="206">
        <v>2.1250457147548572</v>
      </c>
    </row>
    <row r="40" spans="1:10" x14ac:dyDescent="0.25">
      <c r="A40"/>
      <c r="B40"/>
      <c r="C40"/>
      <c r="D40"/>
      <c r="E40"/>
    </row>
    <row r="41" spans="1:10" x14ac:dyDescent="0.25">
      <c r="A41"/>
      <c r="B41"/>
      <c r="C41"/>
      <c r="D41"/>
      <c r="E41"/>
    </row>
    <row r="42" spans="1:10" x14ac:dyDescent="0.25">
      <c r="A42"/>
      <c r="B42"/>
      <c r="C42"/>
      <c r="D42"/>
      <c r="E42"/>
    </row>
    <row r="43" spans="1:10" x14ac:dyDescent="0.25">
      <c r="A43"/>
      <c r="B43"/>
      <c r="C43"/>
      <c r="D43"/>
      <c r="E43"/>
    </row>
    <row r="44" spans="1:10" x14ac:dyDescent="0.25">
      <c r="A44"/>
      <c r="B44"/>
      <c r="C44"/>
      <c r="D44"/>
      <c r="E44"/>
    </row>
    <row r="45" spans="1:10" x14ac:dyDescent="0.25">
      <c r="A45"/>
      <c r="B45"/>
      <c r="C45"/>
      <c r="D45"/>
      <c r="E45"/>
    </row>
    <row r="46" spans="1:10" x14ac:dyDescent="0.25">
      <c r="A46"/>
      <c r="B46"/>
      <c r="C46"/>
      <c r="D46"/>
      <c r="E46"/>
    </row>
    <row r="47" spans="1:10" x14ac:dyDescent="0.25">
      <c r="A47"/>
      <c r="B47"/>
      <c r="C47"/>
      <c r="D47"/>
      <c r="E47"/>
    </row>
    <row r="48" spans="1:10" ht="16.5" customHeight="1" x14ac:dyDescent="0.25">
      <c r="A48"/>
      <c r="B48"/>
      <c r="C48"/>
      <c r="D48"/>
      <c r="E48"/>
    </row>
    <row r="49" spans="1:5" ht="15.75" customHeight="1" x14ac:dyDescent="0.25">
      <c r="A49"/>
      <c r="B49"/>
      <c r="C49"/>
      <c r="D49"/>
      <c r="E49"/>
    </row>
    <row r="50" spans="1:5" ht="20.25" customHeight="1" x14ac:dyDescent="0.25">
      <c r="A50"/>
      <c r="B50"/>
      <c r="C50"/>
      <c r="D50"/>
      <c r="E50"/>
    </row>
    <row r="51" spans="1:5" ht="57" customHeight="1" x14ac:dyDescent="0.25">
      <c r="A51"/>
      <c r="B51"/>
      <c r="C51"/>
      <c r="D51"/>
      <c r="E51"/>
    </row>
    <row r="52" spans="1:5" ht="21" customHeight="1" x14ac:dyDescent="0.25">
      <c r="A52"/>
      <c r="B52"/>
      <c r="C52"/>
      <c r="D52"/>
      <c r="E52"/>
    </row>
    <row r="53" spans="1:5" ht="21" customHeight="1" x14ac:dyDescent="0.25">
      <c r="A53"/>
      <c r="B53"/>
      <c r="C53"/>
      <c r="D53"/>
      <c r="E53"/>
    </row>
    <row r="54" spans="1:5" ht="21" customHeight="1" x14ac:dyDescent="0.25">
      <c r="A54"/>
      <c r="B54"/>
      <c r="C54"/>
      <c r="D54"/>
      <c r="E54"/>
    </row>
    <row r="55" spans="1:5" ht="21" customHeight="1" x14ac:dyDescent="0.25">
      <c r="A55"/>
      <c r="B55"/>
      <c r="C55"/>
      <c r="D55"/>
      <c r="E55"/>
    </row>
    <row r="56" spans="1:5" ht="21" customHeight="1" x14ac:dyDescent="0.25">
      <c r="A56"/>
      <c r="B56"/>
      <c r="C56"/>
      <c r="D56"/>
      <c r="E56"/>
    </row>
    <row r="57" spans="1:5" ht="21" customHeight="1" x14ac:dyDescent="0.25">
      <c r="A57"/>
      <c r="B57"/>
      <c r="C57"/>
      <c r="D57"/>
      <c r="E57"/>
    </row>
    <row r="58" spans="1:5" ht="21" customHeight="1" x14ac:dyDescent="0.25">
      <c r="A58"/>
      <c r="B58"/>
      <c r="C58"/>
      <c r="D58"/>
      <c r="E58"/>
    </row>
    <row r="59" spans="1:5" ht="21" customHeight="1" x14ac:dyDescent="0.25">
      <c r="A59"/>
      <c r="B59"/>
      <c r="C59"/>
      <c r="D59"/>
      <c r="E59"/>
    </row>
    <row r="60" spans="1:5" ht="21" customHeight="1" x14ac:dyDescent="0.25">
      <c r="A60"/>
      <c r="B60"/>
      <c r="C60"/>
      <c r="D60"/>
      <c r="E60"/>
    </row>
    <row r="61" spans="1:5" ht="21" customHeight="1" x14ac:dyDescent="0.25">
      <c r="A61"/>
      <c r="B61"/>
      <c r="C61"/>
      <c r="D61"/>
      <c r="E61"/>
    </row>
    <row r="62" spans="1:5" ht="21" customHeight="1" x14ac:dyDescent="0.25">
      <c r="A62"/>
      <c r="B62"/>
      <c r="C62"/>
      <c r="D62"/>
      <c r="E62"/>
    </row>
    <row r="63" spans="1:5" ht="17.25" customHeight="1" x14ac:dyDescent="0.25">
      <c r="A63"/>
      <c r="B63"/>
      <c r="C63"/>
      <c r="D63"/>
      <c r="E63"/>
    </row>
    <row r="64" spans="1:5" ht="17.25" customHeight="1" x14ac:dyDescent="0.25">
      <c r="A64"/>
      <c r="B64"/>
      <c r="C64"/>
      <c r="D64"/>
      <c r="E64"/>
    </row>
    <row r="65" spans="1:5" ht="17.25" customHeight="1" x14ac:dyDescent="0.25">
      <c r="A65"/>
      <c r="B65"/>
      <c r="C65"/>
      <c r="D65"/>
      <c r="E65"/>
    </row>
    <row r="66" spans="1:5" ht="17.25" customHeight="1" x14ac:dyDescent="0.25">
      <c r="A66"/>
      <c r="B66"/>
      <c r="C66"/>
      <c r="D66"/>
      <c r="E66"/>
    </row>
    <row r="67" spans="1:5" ht="17.25" customHeight="1" x14ac:dyDescent="0.25">
      <c r="A67"/>
      <c r="B67"/>
      <c r="C67"/>
      <c r="D67"/>
      <c r="E67"/>
    </row>
    <row r="68" spans="1:5" ht="20.25" customHeight="1" x14ac:dyDescent="0.25">
      <c r="A68"/>
      <c r="B68"/>
      <c r="C68"/>
      <c r="D68"/>
      <c r="E68"/>
    </row>
    <row r="69" spans="1:5" ht="50.25" customHeight="1" x14ac:dyDescent="0.25">
      <c r="A69"/>
      <c r="B69"/>
      <c r="C69"/>
      <c r="D69"/>
      <c r="E69"/>
    </row>
    <row r="70" spans="1:5" ht="17.25" customHeight="1" x14ac:dyDescent="0.25">
      <c r="A70"/>
      <c r="B70"/>
      <c r="C70"/>
      <c r="D70"/>
      <c r="E70"/>
    </row>
    <row r="71" spans="1:5" ht="17.25" customHeight="1" x14ac:dyDescent="0.25">
      <c r="A71"/>
      <c r="B71"/>
      <c r="C71"/>
      <c r="D71"/>
      <c r="E71"/>
    </row>
    <row r="72" spans="1:5" ht="17.25" customHeight="1" x14ac:dyDescent="0.25">
      <c r="A72"/>
      <c r="B72"/>
      <c r="C72"/>
      <c r="D72"/>
      <c r="E72"/>
    </row>
    <row r="73" spans="1:5" ht="17.25" customHeight="1" x14ac:dyDescent="0.25">
      <c r="A73"/>
      <c r="B73"/>
      <c r="C73"/>
      <c r="D73"/>
      <c r="E73"/>
    </row>
    <row r="74" spans="1:5" ht="17.25" customHeight="1" x14ac:dyDescent="0.25">
      <c r="A74"/>
      <c r="B74"/>
      <c r="C74"/>
      <c r="D74"/>
      <c r="E74"/>
    </row>
    <row r="75" spans="1:5" ht="17.25" customHeight="1" x14ac:dyDescent="0.25">
      <c r="A75"/>
      <c r="B75"/>
      <c r="C75"/>
      <c r="D75"/>
      <c r="E75"/>
    </row>
    <row r="76" spans="1:5" ht="17.25" customHeight="1" x14ac:dyDescent="0.25">
      <c r="A76"/>
      <c r="B76"/>
      <c r="C76"/>
      <c r="D76"/>
      <c r="E76"/>
    </row>
    <row r="77" spans="1:5" ht="17.25" customHeight="1" x14ac:dyDescent="0.25">
      <c r="A77"/>
      <c r="B77"/>
      <c r="C77"/>
      <c r="D77"/>
      <c r="E77"/>
    </row>
    <row r="78" spans="1:5" ht="17.25" customHeight="1" x14ac:dyDescent="0.25">
      <c r="A78"/>
      <c r="B78"/>
      <c r="C78"/>
      <c r="D78"/>
      <c r="E78"/>
    </row>
    <row r="79" spans="1:5" ht="17.25" customHeight="1" x14ac:dyDescent="0.25">
      <c r="A79"/>
      <c r="B79"/>
      <c r="C79"/>
      <c r="D79"/>
      <c r="E79"/>
    </row>
    <row r="80" spans="1:5" ht="17.25" customHeight="1" x14ac:dyDescent="0.25">
      <c r="A80"/>
      <c r="B80"/>
      <c r="C80"/>
      <c r="D80"/>
      <c r="E80"/>
    </row>
    <row r="81" spans="1:5" ht="17.25" customHeight="1" x14ac:dyDescent="0.25">
      <c r="A81"/>
      <c r="B81"/>
      <c r="C81"/>
      <c r="D81"/>
      <c r="E81"/>
    </row>
    <row r="82" spans="1:5" ht="17.25" customHeight="1" x14ac:dyDescent="0.25">
      <c r="A82"/>
      <c r="B82"/>
      <c r="C82"/>
      <c r="D82"/>
      <c r="E82"/>
    </row>
    <row r="83" spans="1:5" ht="17.25" customHeight="1" x14ac:dyDescent="0.25">
      <c r="A83"/>
      <c r="B83"/>
      <c r="C83"/>
      <c r="D83"/>
      <c r="E83"/>
    </row>
    <row r="84" spans="1:5" ht="17.25" customHeight="1" x14ac:dyDescent="0.25">
      <c r="A84"/>
      <c r="B84"/>
      <c r="C84"/>
      <c r="D84"/>
      <c r="E84"/>
    </row>
    <row r="85" spans="1:5" ht="18" customHeight="1" x14ac:dyDescent="0.25">
      <c r="A85"/>
      <c r="B85"/>
      <c r="C85"/>
      <c r="D85"/>
      <c r="E85"/>
    </row>
    <row r="86" spans="1:5" ht="62.25" customHeight="1" x14ac:dyDescent="0.25">
      <c r="A86"/>
      <c r="B86"/>
      <c r="C86"/>
      <c r="D86"/>
      <c r="E86"/>
    </row>
    <row r="87" spans="1:5" ht="17.25" customHeight="1" x14ac:dyDescent="0.25">
      <c r="A87"/>
      <c r="B87"/>
      <c r="C87"/>
      <c r="D87"/>
      <c r="E87"/>
    </row>
    <row r="88" spans="1:5" ht="17.25" customHeight="1" x14ac:dyDescent="0.25">
      <c r="A88"/>
      <c r="B88"/>
      <c r="C88"/>
      <c r="D88"/>
      <c r="E88"/>
    </row>
    <row r="89" spans="1:5" ht="17.25" customHeight="1" x14ac:dyDescent="0.25">
      <c r="A89"/>
      <c r="B89"/>
      <c r="C89"/>
      <c r="D89"/>
      <c r="E89"/>
    </row>
    <row r="90" spans="1:5" ht="17.25" customHeight="1" x14ac:dyDescent="0.25">
      <c r="A90"/>
      <c r="B90"/>
      <c r="C90"/>
      <c r="D90"/>
      <c r="E90"/>
    </row>
    <row r="91" spans="1:5" ht="17.25" customHeight="1" x14ac:dyDescent="0.25">
      <c r="A91"/>
      <c r="B91"/>
      <c r="C91"/>
      <c r="D91"/>
      <c r="E91"/>
    </row>
    <row r="92" spans="1:5" ht="17.25" customHeight="1" x14ac:dyDescent="0.25">
      <c r="A92"/>
      <c r="B92"/>
      <c r="C92"/>
      <c r="D92"/>
      <c r="E92"/>
    </row>
    <row r="93" spans="1:5" ht="17.25" customHeight="1" x14ac:dyDescent="0.25">
      <c r="A93"/>
      <c r="B93"/>
      <c r="C93"/>
      <c r="D93"/>
      <c r="E93"/>
    </row>
    <row r="94" spans="1:5" ht="17.25" customHeight="1" x14ac:dyDescent="0.25">
      <c r="A94"/>
      <c r="B94"/>
      <c r="C94"/>
      <c r="D94"/>
      <c r="E94"/>
    </row>
    <row r="95" spans="1:5" ht="17.25" customHeight="1" x14ac:dyDescent="0.25">
      <c r="A95"/>
      <c r="B95"/>
      <c r="C95"/>
      <c r="D95"/>
      <c r="E95"/>
    </row>
    <row r="96" spans="1:5" ht="17.25" customHeight="1" x14ac:dyDescent="0.25">
      <c r="A96"/>
      <c r="B96"/>
      <c r="C96"/>
      <c r="D96"/>
      <c r="E96"/>
    </row>
    <row r="97" spans="1:5" ht="17.25" customHeight="1" x14ac:dyDescent="0.25">
      <c r="A97"/>
      <c r="B97"/>
      <c r="C97"/>
      <c r="D97"/>
      <c r="E97"/>
    </row>
    <row r="98" spans="1:5" ht="17.25" customHeight="1" x14ac:dyDescent="0.25">
      <c r="A98"/>
      <c r="B98"/>
      <c r="C98"/>
      <c r="D98"/>
      <c r="E98"/>
    </row>
    <row r="99" spans="1:5" ht="17.25" customHeight="1" x14ac:dyDescent="0.25">
      <c r="A99"/>
      <c r="B99"/>
      <c r="C99"/>
      <c r="D99"/>
      <c r="E99"/>
    </row>
    <row r="100" spans="1:5" ht="15.75" customHeight="1" x14ac:dyDescent="0.25">
      <c r="A100"/>
      <c r="B100"/>
      <c r="C100"/>
      <c r="D100"/>
      <c r="E100"/>
    </row>
    <row r="101" spans="1:5" x14ac:dyDescent="0.25">
      <c r="A101"/>
      <c r="B101"/>
      <c r="C101"/>
      <c r="D101"/>
      <c r="E101"/>
    </row>
    <row r="102" spans="1:5" x14ac:dyDescent="0.25">
      <c r="A102"/>
      <c r="B102"/>
      <c r="C102"/>
      <c r="D102"/>
      <c r="E102"/>
    </row>
    <row r="103" spans="1:5" x14ac:dyDescent="0.25">
      <c r="A103"/>
      <c r="B103"/>
      <c r="C103"/>
      <c r="D103"/>
      <c r="E103"/>
    </row>
    <row r="104" spans="1:5" x14ac:dyDescent="0.25">
      <c r="A104"/>
      <c r="B104"/>
      <c r="C104"/>
      <c r="D104"/>
      <c r="E104"/>
    </row>
    <row r="105" spans="1:5" x14ac:dyDescent="0.25">
      <c r="A105"/>
      <c r="B105"/>
      <c r="C105"/>
      <c r="D105"/>
      <c r="E105"/>
    </row>
    <row r="106" spans="1:5" x14ac:dyDescent="0.25">
      <c r="A106"/>
      <c r="B106"/>
      <c r="C106"/>
      <c r="D106"/>
      <c r="E106"/>
    </row>
    <row r="107" spans="1:5" x14ac:dyDescent="0.25">
      <c r="A107"/>
      <c r="B107"/>
      <c r="C107"/>
      <c r="D107"/>
      <c r="E107"/>
    </row>
    <row r="108" spans="1:5" x14ac:dyDescent="0.25">
      <c r="A108"/>
      <c r="B108"/>
      <c r="C108"/>
      <c r="D108"/>
      <c r="E108"/>
    </row>
    <row r="109" spans="1:5" x14ac:dyDescent="0.25">
      <c r="A109"/>
      <c r="B109"/>
      <c r="C109"/>
      <c r="D109"/>
      <c r="E109"/>
    </row>
    <row r="110" spans="1:5" x14ac:dyDescent="0.25">
      <c r="A110"/>
      <c r="B110"/>
      <c r="C110"/>
      <c r="D110"/>
      <c r="E110"/>
    </row>
    <row r="111" spans="1:5" x14ac:dyDescent="0.25">
      <c r="A111"/>
      <c r="B111"/>
      <c r="C111"/>
      <c r="D111"/>
      <c r="E111"/>
    </row>
    <row r="112" spans="1:5" x14ac:dyDescent="0.25">
      <c r="A112"/>
      <c r="B112"/>
      <c r="C112"/>
      <c r="D112"/>
      <c r="E112"/>
    </row>
    <row r="113" spans="1:5" x14ac:dyDescent="0.25">
      <c r="A113"/>
      <c r="B113"/>
      <c r="C113"/>
      <c r="D113"/>
      <c r="E113"/>
    </row>
    <row r="114" spans="1:5" x14ac:dyDescent="0.25">
      <c r="A114"/>
      <c r="B114"/>
      <c r="C114"/>
      <c r="D114"/>
      <c r="E114"/>
    </row>
    <row r="115" spans="1:5" x14ac:dyDescent="0.25">
      <c r="A115"/>
      <c r="B115"/>
      <c r="C115"/>
      <c r="D115"/>
      <c r="E115"/>
    </row>
    <row r="116" spans="1:5" x14ac:dyDescent="0.25">
      <c r="A116"/>
      <c r="B116"/>
      <c r="C116"/>
      <c r="D116"/>
      <c r="E116"/>
    </row>
    <row r="117" spans="1:5" x14ac:dyDescent="0.25">
      <c r="A117"/>
      <c r="B117"/>
      <c r="C117"/>
      <c r="D117"/>
      <c r="E117"/>
    </row>
    <row r="118" spans="1:5" x14ac:dyDescent="0.25">
      <c r="A118"/>
      <c r="B118"/>
      <c r="C118"/>
      <c r="D118"/>
      <c r="E118"/>
    </row>
    <row r="119" spans="1:5" x14ac:dyDescent="0.25">
      <c r="A119"/>
      <c r="B119"/>
      <c r="C119"/>
      <c r="D119"/>
      <c r="E119"/>
    </row>
    <row r="120" spans="1:5" x14ac:dyDescent="0.25">
      <c r="A120"/>
      <c r="B120"/>
      <c r="C120"/>
      <c r="D120"/>
      <c r="E120"/>
    </row>
    <row r="121" spans="1:5" x14ac:dyDescent="0.25">
      <c r="A121"/>
      <c r="B121"/>
      <c r="C121"/>
      <c r="D121"/>
      <c r="E121"/>
    </row>
    <row r="122" spans="1:5" x14ac:dyDescent="0.25">
      <c r="A122"/>
      <c r="B122"/>
      <c r="C122"/>
      <c r="D122"/>
      <c r="E122"/>
    </row>
    <row r="123" spans="1:5" x14ac:dyDescent="0.25">
      <c r="A123"/>
      <c r="B123"/>
      <c r="C123"/>
      <c r="D123"/>
      <c r="E123"/>
    </row>
    <row r="124" spans="1:5" x14ac:dyDescent="0.25">
      <c r="A124"/>
      <c r="B124"/>
      <c r="C124"/>
      <c r="D124"/>
      <c r="E124"/>
    </row>
    <row r="125" spans="1:5" x14ac:dyDescent="0.25">
      <c r="A125"/>
      <c r="B125"/>
      <c r="C125"/>
      <c r="D125"/>
      <c r="E125"/>
    </row>
    <row r="126" spans="1:5" x14ac:dyDescent="0.25">
      <c r="A126"/>
      <c r="B126"/>
      <c r="C126"/>
      <c r="D126"/>
      <c r="E126"/>
    </row>
    <row r="127" spans="1:5" x14ac:dyDescent="0.25">
      <c r="A127"/>
      <c r="B127"/>
      <c r="C127"/>
      <c r="D127"/>
      <c r="E127"/>
    </row>
    <row r="128" spans="1:5" x14ac:dyDescent="0.25">
      <c r="A128"/>
      <c r="B128"/>
      <c r="C128"/>
      <c r="D128"/>
      <c r="E128"/>
    </row>
    <row r="129" spans="1:5" x14ac:dyDescent="0.25">
      <c r="A129"/>
      <c r="B129"/>
      <c r="C129"/>
      <c r="D129"/>
      <c r="E129"/>
    </row>
    <row r="130" spans="1:5" x14ac:dyDescent="0.25">
      <c r="A130"/>
      <c r="B130"/>
      <c r="C130"/>
      <c r="D130"/>
      <c r="E130"/>
    </row>
    <row r="131" spans="1:5" x14ac:dyDescent="0.25">
      <c r="A131"/>
      <c r="B131"/>
      <c r="C131"/>
      <c r="D131"/>
      <c r="E131"/>
    </row>
    <row r="132" spans="1:5" x14ac:dyDescent="0.25">
      <c r="A132"/>
      <c r="B132"/>
      <c r="C132"/>
      <c r="D132"/>
      <c r="E132"/>
    </row>
    <row r="133" spans="1:5" x14ac:dyDescent="0.25">
      <c r="A133"/>
      <c r="B133"/>
      <c r="C133"/>
      <c r="D133"/>
      <c r="E133"/>
    </row>
    <row r="134" spans="1:5" x14ac:dyDescent="0.25">
      <c r="A134"/>
      <c r="B134"/>
      <c r="C134"/>
      <c r="D134"/>
      <c r="E134"/>
    </row>
    <row r="135" spans="1:5" x14ac:dyDescent="0.25">
      <c r="A135"/>
      <c r="B135"/>
      <c r="C135"/>
      <c r="D135"/>
      <c r="E135"/>
    </row>
    <row r="136" spans="1:5" x14ac:dyDescent="0.25">
      <c r="A136"/>
      <c r="B136"/>
      <c r="C136"/>
      <c r="D136"/>
      <c r="E136"/>
    </row>
    <row r="137" spans="1:5" x14ac:dyDescent="0.25">
      <c r="A137"/>
      <c r="B137"/>
      <c r="C137"/>
      <c r="D137"/>
      <c r="E137"/>
    </row>
    <row r="138" spans="1:5" x14ac:dyDescent="0.25">
      <c r="A138"/>
      <c r="B138"/>
      <c r="C138"/>
      <c r="D138"/>
      <c r="E138"/>
    </row>
    <row r="139" spans="1:5" x14ac:dyDescent="0.25">
      <c r="A139"/>
      <c r="B139"/>
      <c r="C139"/>
      <c r="D139"/>
      <c r="E139"/>
    </row>
    <row r="140" spans="1:5" x14ac:dyDescent="0.25">
      <c r="A140"/>
      <c r="B140"/>
      <c r="C140"/>
      <c r="D140"/>
      <c r="E140"/>
    </row>
    <row r="141" spans="1:5" x14ac:dyDescent="0.25">
      <c r="A141"/>
      <c r="B141"/>
      <c r="C141"/>
      <c r="D141"/>
      <c r="E141"/>
    </row>
    <row r="142" spans="1:5" x14ac:dyDescent="0.25">
      <c r="A142"/>
      <c r="B142"/>
      <c r="C142"/>
      <c r="D142"/>
      <c r="E142"/>
    </row>
    <row r="143" spans="1:5" x14ac:dyDescent="0.25">
      <c r="A143"/>
      <c r="B143"/>
      <c r="C143"/>
      <c r="D143"/>
      <c r="E143"/>
    </row>
    <row r="144" spans="1:5" x14ac:dyDescent="0.25">
      <c r="A144"/>
      <c r="B144"/>
      <c r="C144"/>
      <c r="D144"/>
      <c r="E144"/>
    </row>
    <row r="145" spans="1:5" x14ac:dyDescent="0.25">
      <c r="A145"/>
      <c r="B145"/>
      <c r="C145"/>
      <c r="D145"/>
      <c r="E145"/>
    </row>
    <row r="146" spans="1:5" x14ac:dyDescent="0.25">
      <c r="A146"/>
      <c r="B146"/>
      <c r="C146"/>
      <c r="D146"/>
      <c r="E146"/>
    </row>
    <row r="147" spans="1:5" x14ac:dyDescent="0.25">
      <c r="A147"/>
      <c r="B147"/>
      <c r="C147"/>
      <c r="D147"/>
      <c r="E147"/>
    </row>
    <row r="148" spans="1:5" x14ac:dyDescent="0.25">
      <c r="A148"/>
      <c r="B148"/>
      <c r="C148"/>
      <c r="D148"/>
      <c r="E148"/>
    </row>
    <row r="149" spans="1:5" x14ac:dyDescent="0.25">
      <c r="A149"/>
      <c r="B149"/>
      <c r="C149"/>
      <c r="D149"/>
      <c r="E149"/>
    </row>
    <row r="150" spans="1:5" x14ac:dyDescent="0.25">
      <c r="A150"/>
      <c r="B150"/>
      <c r="C150"/>
      <c r="D150"/>
      <c r="E150"/>
    </row>
    <row r="151" spans="1:5" x14ac:dyDescent="0.25">
      <c r="A151"/>
      <c r="B151"/>
      <c r="C151"/>
      <c r="D151"/>
      <c r="E151"/>
    </row>
    <row r="152" spans="1:5" x14ac:dyDescent="0.25">
      <c r="A152"/>
      <c r="B152"/>
      <c r="C152"/>
      <c r="D152"/>
      <c r="E152"/>
    </row>
    <row r="153" spans="1:5" x14ac:dyDescent="0.25">
      <c r="A153"/>
      <c r="B153"/>
      <c r="C153"/>
      <c r="D153"/>
      <c r="E153"/>
    </row>
    <row r="154" spans="1:5" x14ac:dyDescent="0.25">
      <c r="A154"/>
      <c r="B154"/>
      <c r="C154"/>
      <c r="D154"/>
      <c r="E154"/>
    </row>
    <row r="155" spans="1:5" x14ac:dyDescent="0.25">
      <c r="A155"/>
      <c r="B155"/>
      <c r="C155"/>
      <c r="D155"/>
      <c r="E155"/>
    </row>
    <row r="156" spans="1:5" x14ac:dyDescent="0.25">
      <c r="A156"/>
      <c r="B156"/>
      <c r="C156"/>
      <c r="D156"/>
      <c r="E156"/>
    </row>
    <row r="157" spans="1:5" x14ac:dyDescent="0.25">
      <c r="A157"/>
      <c r="B157"/>
      <c r="C157"/>
      <c r="D157"/>
      <c r="E157"/>
    </row>
    <row r="158" spans="1:5" x14ac:dyDescent="0.25">
      <c r="A158"/>
      <c r="B158"/>
      <c r="C158"/>
      <c r="D158"/>
      <c r="E158"/>
    </row>
    <row r="159" spans="1:5" x14ac:dyDescent="0.25">
      <c r="A159"/>
      <c r="B159"/>
      <c r="C159"/>
      <c r="D159"/>
      <c r="E159"/>
    </row>
    <row r="160" spans="1:5" x14ac:dyDescent="0.25">
      <c r="A160"/>
      <c r="B160"/>
      <c r="C160"/>
      <c r="D160"/>
      <c r="E160"/>
    </row>
    <row r="161" spans="1:5" x14ac:dyDescent="0.25">
      <c r="A161"/>
      <c r="B161"/>
      <c r="C161"/>
      <c r="D161"/>
      <c r="E161"/>
    </row>
    <row r="162" spans="1:5" x14ac:dyDescent="0.25">
      <c r="A162"/>
      <c r="B162"/>
      <c r="C162"/>
      <c r="D162"/>
      <c r="E162"/>
    </row>
    <row r="163" spans="1:5" x14ac:dyDescent="0.25">
      <c r="A163"/>
      <c r="B163"/>
      <c r="C163"/>
      <c r="D163"/>
      <c r="E163"/>
    </row>
    <row r="164" spans="1:5" x14ac:dyDescent="0.25">
      <c r="A164"/>
      <c r="B164"/>
      <c r="C164"/>
      <c r="D164"/>
      <c r="E164"/>
    </row>
    <row r="165" spans="1:5" x14ac:dyDescent="0.25">
      <c r="A165"/>
      <c r="B165"/>
      <c r="C165"/>
      <c r="D165"/>
      <c r="E165"/>
    </row>
    <row r="166" spans="1:5" x14ac:dyDescent="0.25">
      <c r="A166"/>
      <c r="B166"/>
      <c r="C166"/>
      <c r="D166"/>
      <c r="E166"/>
    </row>
    <row r="167" spans="1:5" s="10" customFormat="1" x14ac:dyDescent="0.25"/>
    <row r="168" spans="1:5" s="10" customFormat="1" x14ac:dyDescent="0.25"/>
    <row r="169" spans="1:5" s="10" customFormat="1" x14ac:dyDescent="0.25"/>
    <row r="170" spans="1:5" s="10" customFormat="1" x14ac:dyDescent="0.25"/>
    <row r="171" spans="1:5" s="10" customFormat="1" x14ac:dyDescent="0.25"/>
    <row r="172" spans="1:5" s="10" customFormat="1" x14ac:dyDescent="0.25"/>
    <row r="173" spans="1:5" s="10" customFormat="1" x14ac:dyDescent="0.25"/>
    <row r="174" spans="1:5" s="10" customFormat="1" x14ac:dyDescent="0.25"/>
    <row r="175" spans="1:5" s="10" customFormat="1" x14ac:dyDescent="0.25"/>
    <row r="176" spans="1:5" s="10" customFormat="1" x14ac:dyDescent="0.25"/>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showGridLines="0" workbookViewId="0"/>
  </sheetViews>
  <sheetFormatPr baseColWidth="10" defaultRowHeight="15" x14ac:dyDescent="0.25"/>
  <cols>
    <col min="1" max="1" width="7.42578125" customWidth="1"/>
    <col min="2" max="2" width="20.140625" customWidth="1"/>
    <col min="3" max="3" width="8.140625" customWidth="1"/>
    <col min="4" max="4" width="8" customWidth="1"/>
    <col min="6" max="6" width="8.42578125" customWidth="1"/>
    <col min="7" max="8" width="8" customWidth="1"/>
    <col min="9" max="9" width="9.140625" customWidth="1"/>
    <col min="10" max="10" width="10" customWidth="1"/>
    <col min="11" max="11" width="8.42578125" customWidth="1"/>
  </cols>
  <sheetData>
    <row r="2" spans="2:11" x14ac:dyDescent="0.25">
      <c r="B2" s="15" t="s">
        <v>69</v>
      </c>
    </row>
    <row r="4" spans="2:11" ht="36" x14ac:dyDescent="0.25">
      <c r="B4" s="18"/>
      <c r="C4" s="22" t="s">
        <v>10</v>
      </c>
      <c r="D4" s="22" t="s">
        <v>15</v>
      </c>
      <c r="E4" s="22" t="s">
        <v>16</v>
      </c>
      <c r="F4" s="22" t="s">
        <v>17</v>
      </c>
      <c r="G4" s="22" t="s">
        <v>18</v>
      </c>
      <c r="H4" s="22" t="s">
        <v>19</v>
      </c>
      <c r="I4" s="22" t="s">
        <v>20</v>
      </c>
      <c r="J4" s="22" t="s">
        <v>21</v>
      </c>
      <c r="K4" s="22" t="s">
        <v>13</v>
      </c>
    </row>
    <row r="5" spans="2:11" ht="36" x14ac:dyDescent="0.25">
      <c r="B5" s="144" t="s">
        <v>213</v>
      </c>
      <c r="C5" s="79">
        <v>73155</v>
      </c>
      <c r="D5" s="79">
        <v>63313</v>
      </c>
      <c r="E5" s="79">
        <v>172424</v>
      </c>
      <c r="F5" s="79">
        <v>82738</v>
      </c>
      <c r="G5" s="79">
        <v>74143</v>
      </c>
      <c r="H5" s="79">
        <v>57616</v>
      </c>
      <c r="I5" s="79">
        <v>72194</v>
      </c>
      <c r="J5" s="79">
        <v>88572</v>
      </c>
      <c r="K5" s="79">
        <v>684157</v>
      </c>
    </row>
    <row r="6" spans="2:11" x14ac:dyDescent="0.25">
      <c r="B6" s="179" t="s">
        <v>72</v>
      </c>
      <c r="C6" s="20"/>
      <c r="D6" s="20"/>
      <c r="E6" s="20"/>
      <c r="F6" s="20"/>
      <c r="G6" s="20"/>
      <c r="H6" s="20"/>
      <c r="I6" s="20"/>
      <c r="J6" s="20"/>
      <c r="K6" s="20"/>
    </row>
    <row r="7" spans="2:11" x14ac:dyDescent="0.25">
      <c r="B7" s="145" t="s">
        <v>73</v>
      </c>
      <c r="C7" s="153">
        <v>15.397443783746839</v>
      </c>
      <c r="D7" s="153">
        <v>16.685883969610334</v>
      </c>
      <c r="E7" s="153">
        <v>10.897038098165558</v>
      </c>
      <c r="F7" s="153">
        <v>14.174865237254949</v>
      </c>
      <c r="G7" s="153">
        <v>14.96587629144075</v>
      </c>
      <c r="H7" s="153">
        <v>15.919189114134962</v>
      </c>
      <c r="I7" s="153">
        <v>14.153530764329444</v>
      </c>
      <c r="J7" s="153">
        <v>12.936368152463531</v>
      </c>
      <c r="K7" s="153">
        <v>13.781899025215194</v>
      </c>
    </row>
    <row r="8" spans="2:11" x14ac:dyDescent="0.25">
      <c r="B8" s="145" t="s">
        <v>74</v>
      </c>
      <c r="C8" s="153">
        <v>25.053653202105121</v>
      </c>
      <c r="D8" s="153">
        <v>28.290502440334226</v>
      </c>
      <c r="E8" s="153">
        <v>25.39162408727374</v>
      </c>
      <c r="F8" s="153">
        <v>27.021441175759627</v>
      </c>
      <c r="G8" s="153">
        <v>26.673140729950635</v>
      </c>
      <c r="H8" s="153">
        <v>29.155095806720354</v>
      </c>
      <c r="I8" s="153">
        <v>28.408177964927834</v>
      </c>
      <c r="J8" s="153">
        <v>29.050941606828346</v>
      </c>
      <c r="K8" s="153">
        <v>27.068731902752464</v>
      </c>
    </row>
    <row r="9" spans="2:11" x14ac:dyDescent="0.25">
      <c r="B9" s="145" t="s">
        <v>75</v>
      </c>
      <c r="C9" s="153">
        <v>21.72100334905338</v>
      </c>
      <c r="D9" s="153">
        <v>20.573044178736712</v>
      </c>
      <c r="E9" s="153">
        <v>20.450287954623221</v>
      </c>
      <c r="F9" s="153">
        <v>20.32077159225507</v>
      </c>
      <c r="G9" s="153">
        <v>19.215829084729304</v>
      </c>
      <c r="H9" s="153">
        <v>21.625937239655652</v>
      </c>
      <c r="I9" s="153">
        <v>20.745491315067735</v>
      </c>
      <c r="J9" s="153">
        <v>20.821478571105992</v>
      </c>
      <c r="K9" s="153">
        <v>20.626294487620424</v>
      </c>
    </row>
    <row r="10" spans="2:11" x14ac:dyDescent="0.25">
      <c r="B10" s="145" t="s">
        <v>76</v>
      </c>
      <c r="C10" s="153">
        <v>37.827899665094662</v>
      </c>
      <c r="D10" s="153">
        <v>34.44741040261566</v>
      </c>
      <c r="E10" s="153">
        <v>43.261049859937479</v>
      </c>
      <c r="F10" s="153">
        <v>38.482921994730354</v>
      </c>
      <c r="G10" s="153">
        <v>39.145153893879311</v>
      </c>
      <c r="H10" s="153">
        <v>33.299777839489032</v>
      </c>
      <c r="I10" s="153">
        <v>36.692799955674985</v>
      </c>
      <c r="J10" s="153">
        <v>37.190082644628099</v>
      </c>
      <c r="K10" s="153">
        <v>38.522636084723985</v>
      </c>
    </row>
    <row r="11" spans="2:11" x14ac:dyDescent="0.25">
      <c r="B11" s="147" t="s">
        <v>77</v>
      </c>
      <c r="C11" s="159">
        <v>65.008309848977532</v>
      </c>
      <c r="D11" s="159">
        <v>63.340822596175897</v>
      </c>
      <c r="E11" s="159">
        <v>70.526414563197903</v>
      </c>
      <c r="F11" s="159">
        <v>67.5311626738673</v>
      </c>
      <c r="G11" s="159">
        <v>63.29637027343481</v>
      </c>
      <c r="H11" s="159">
        <v>59.769575643832759</v>
      </c>
      <c r="I11" s="159">
        <v>63.556092222934979</v>
      </c>
      <c r="J11" s="159">
        <v>64.739989678516125</v>
      </c>
      <c r="K11" s="159">
        <v>65.987473302048201</v>
      </c>
    </row>
    <row r="13" spans="2:11" x14ac:dyDescent="0.25">
      <c r="B13" s="174" t="s">
        <v>70</v>
      </c>
    </row>
    <row r="14" spans="2:11" x14ac:dyDescent="0.25">
      <c r="B14" s="174" t="s">
        <v>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topLeftCell="A4" zoomScaleNormal="100" workbookViewId="0">
      <selection activeCell="K14" sqref="K14"/>
    </sheetView>
  </sheetViews>
  <sheetFormatPr baseColWidth="10" defaultRowHeight="15" x14ac:dyDescent="0.25"/>
  <cols>
    <col min="1" max="1" width="6.140625" customWidth="1"/>
    <col min="2" max="2" width="14.42578125" bestFit="1" customWidth="1"/>
    <col min="3" max="3" width="14.42578125" customWidth="1"/>
    <col min="4" max="4" width="15.140625" customWidth="1"/>
    <col min="5" max="5" width="11" bestFit="1" customWidth="1"/>
    <col min="7" max="7" width="12" bestFit="1" customWidth="1"/>
    <col min="10" max="10" width="12.85546875" bestFit="1" customWidth="1"/>
  </cols>
  <sheetData>
    <row r="1" spans="1:22" x14ac:dyDescent="0.25">
      <c r="A1" s="1"/>
      <c r="B1" s="1"/>
      <c r="C1" s="1"/>
      <c r="D1" s="1"/>
      <c r="E1" s="1"/>
    </row>
    <row r="2" spans="1:22" x14ac:dyDescent="0.25">
      <c r="B2" s="15" t="s">
        <v>78</v>
      </c>
    </row>
    <row r="6" spans="1:22" x14ac:dyDescent="0.25">
      <c r="J6" s="23"/>
      <c r="K6" s="7"/>
      <c r="L6" s="7"/>
    </row>
    <row r="7" spans="1:22" x14ac:dyDescent="0.25">
      <c r="J7" s="23"/>
      <c r="K7" s="7"/>
      <c r="L7" s="7"/>
    </row>
    <row r="8" spans="1:22" x14ac:dyDescent="0.25">
      <c r="J8" s="23"/>
      <c r="K8" s="7"/>
      <c r="L8" s="7"/>
    </row>
    <row r="9" spans="1:22" x14ac:dyDescent="0.25">
      <c r="J9" s="23"/>
      <c r="K9" s="7"/>
      <c r="L9" s="7"/>
    </row>
    <row r="10" spans="1:22" x14ac:dyDescent="0.25">
      <c r="J10" s="23"/>
      <c r="K10" s="7"/>
      <c r="L10" s="7"/>
    </row>
    <row r="11" spans="1:22" x14ac:dyDescent="0.25">
      <c r="J11" s="23"/>
      <c r="K11" s="7"/>
      <c r="L11" s="7"/>
    </row>
    <row r="12" spans="1:22" x14ac:dyDescent="0.25">
      <c r="J12" s="23"/>
      <c r="K12" s="7"/>
      <c r="L12" s="7"/>
    </row>
    <row r="13" spans="1:22" x14ac:dyDescent="0.25">
      <c r="J13" s="23"/>
      <c r="K13" s="7"/>
      <c r="L13" s="7"/>
    </row>
    <row r="14" spans="1:22" x14ac:dyDescent="0.25">
      <c r="T14" s="23" t="s">
        <v>53</v>
      </c>
      <c r="U14" s="7">
        <v>669994</v>
      </c>
      <c r="V14" s="7">
        <v>2489374</v>
      </c>
    </row>
    <row r="16" spans="1:22" x14ac:dyDescent="0.25">
      <c r="A16" s="24"/>
      <c r="D16" s="4"/>
    </row>
    <row r="19" spans="2:3" x14ac:dyDescent="0.25">
      <c r="C19" s="25"/>
    </row>
    <row r="20" spans="2:3" x14ac:dyDescent="0.25">
      <c r="C20" s="25"/>
    </row>
    <row r="21" spans="2:3" x14ac:dyDescent="0.25">
      <c r="C21" s="26"/>
    </row>
    <row r="22" spans="2:3" x14ac:dyDescent="0.25">
      <c r="C22" s="26"/>
    </row>
    <row r="23" spans="2:3" x14ac:dyDescent="0.25">
      <c r="C23" s="26"/>
    </row>
    <row r="24" spans="2:3" x14ac:dyDescent="0.25">
      <c r="C24" s="26"/>
    </row>
    <row r="25" spans="2:3" x14ac:dyDescent="0.25">
      <c r="C25" s="26"/>
    </row>
    <row r="26" spans="2:3" x14ac:dyDescent="0.25">
      <c r="B26" s="168" t="s">
        <v>214</v>
      </c>
      <c r="C26" s="26"/>
    </row>
    <row r="27" spans="2:3" x14ac:dyDescent="0.25">
      <c r="B27" s="168" t="s">
        <v>201</v>
      </c>
      <c r="C27" s="26"/>
    </row>
    <row r="28" spans="2:3" x14ac:dyDescent="0.25">
      <c r="B28" s="168" t="s">
        <v>79</v>
      </c>
    </row>
    <row r="29" spans="2:3" x14ac:dyDescent="0.25">
      <c r="B29" s="168" t="s">
        <v>59</v>
      </c>
    </row>
    <row r="30" spans="2:3" x14ac:dyDescent="0.25">
      <c r="B30" s="8"/>
    </row>
    <row r="31" spans="2:3" x14ac:dyDescent="0.25">
      <c r="B31" s="8"/>
    </row>
    <row r="33" spans="1:4" ht="36" x14ac:dyDescent="0.25">
      <c r="B33" s="83" t="s">
        <v>43</v>
      </c>
      <c r="C33" s="91" t="s">
        <v>14</v>
      </c>
      <c r="D33" s="39" t="s">
        <v>52</v>
      </c>
    </row>
    <row r="34" spans="1:4" x14ac:dyDescent="0.25">
      <c r="B34" s="88" t="s">
        <v>10</v>
      </c>
      <c r="C34" s="89">
        <v>20.217008325494195</v>
      </c>
      <c r="D34" s="90">
        <v>29.862750128306359</v>
      </c>
    </row>
    <row r="35" spans="1:4" x14ac:dyDescent="0.25">
      <c r="A35" s="25"/>
      <c r="B35" s="80" t="s">
        <v>15</v>
      </c>
      <c r="C35" s="81">
        <v>17.771601558396906</v>
      </c>
      <c r="D35" s="82">
        <v>27.272563444120713</v>
      </c>
    </row>
    <row r="36" spans="1:4" ht="24" x14ac:dyDescent="0.25">
      <c r="B36" s="80" t="s">
        <v>16</v>
      </c>
      <c r="C36" s="81">
        <v>43.347672275276501</v>
      </c>
      <c r="D36" s="41">
        <v>62.544559623645554</v>
      </c>
    </row>
    <row r="37" spans="1:4" x14ac:dyDescent="0.25">
      <c r="B37" s="80" t="s">
        <v>17</v>
      </c>
      <c r="C37" s="81">
        <v>26.841884759819006</v>
      </c>
      <c r="D37" s="41">
        <v>41.275342819771474</v>
      </c>
    </row>
    <row r="38" spans="1:4" x14ac:dyDescent="0.25">
      <c r="B38" s="88" t="s">
        <v>11</v>
      </c>
      <c r="C38" s="89">
        <v>29.980666935785234</v>
      </c>
      <c r="D38" s="47">
        <v>44.543608897082407</v>
      </c>
    </row>
    <row r="39" spans="1:4" ht="15" customHeight="1" x14ac:dyDescent="0.25">
      <c r="B39" s="80" t="s">
        <v>18</v>
      </c>
      <c r="C39" s="81">
        <v>21.807287078719149</v>
      </c>
      <c r="D39" s="41">
        <v>35.240142961823238</v>
      </c>
    </row>
    <row r="40" spans="1:4" x14ac:dyDescent="0.25">
      <c r="B40" s="80" t="s">
        <v>19</v>
      </c>
      <c r="C40" s="81">
        <v>16.984301842786131</v>
      </c>
      <c r="D40" s="41">
        <v>28.084116158050449</v>
      </c>
    </row>
    <row r="41" spans="1:4" x14ac:dyDescent="0.25">
      <c r="B41" s="80" t="s">
        <v>20</v>
      </c>
      <c r="C41" s="81">
        <v>23.634899888877271</v>
      </c>
      <c r="D41" s="41">
        <v>37.822256477851226</v>
      </c>
    </row>
    <row r="42" spans="1:4" x14ac:dyDescent="0.25">
      <c r="B42" s="80" t="s">
        <v>21</v>
      </c>
      <c r="C42" s="81">
        <v>29.463506510549415</v>
      </c>
      <c r="D42" s="41">
        <v>45.383819454689601</v>
      </c>
    </row>
    <row r="43" spans="1:4" ht="24" x14ac:dyDescent="0.25">
      <c r="B43" s="88" t="s">
        <v>12</v>
      </c>
      <c r="C43" s="89">
        <v>22.759391604312793</v>
      </c>
      <c r="D43" s="90">
        <v>36.337580961059814</v>
      </c>
    </row>
    <row r="44" spans="1:4" x14ac:dyDescent="0.25">
      <c r="B44" s="85" t="s">
        <v>13</v>
      </c>
      <c r="C44" s="86">
        <v>25.251053475622214</v>
      </c>
      <c r="D44" s="87">
        <v>38.690137960533598</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6"/>
  <sheetViews>
    <sheetView showGridLines="0" tabSelected="1" workbookViewId="0">
      <selection activeCell="K31" sqref="K31"/>
    </sheetView>
  </sheetViews>
  <sheetFormatPr baseColWidth="10" defaultRowHeight="15" x14ac:dyDescent="0.25"/>
  <cols>
    <col min="1" max="1" width="7.140625" customWidth="1"/>
    <col min="2" max="2" width="15.7109375" customWidth="1"/>
  </cols>
  <sheetData>
    <row r="1" spans="2:11" ht="15.75" customHeight="1" x14ac:dyDescent="0.25"/>
    <row r="2" spans="2:11" x14ac:dyDescent="0.25">
      <c r="B2" s="94" t="s">
        <v>91</v>
      </c>
    </row>
    <row r="4" spans="2:11" ht="40.5" customHeight="1" x14ac:dyDescent="0.25">
      <c r="B4" s="18"/>
      <c r="C4" s="247" t="s">
        <v>81</v>
      </c>
      <c r="D4" s="248"/>
      <c r="E4" s="249"/>
      <c r="F4" s="247" t="s">
        <v>82</v>
      </c>
      <c r="G4" s="248"/>
      <c r="H4" s="249"/>
      <c r="I4" s="248" t="s">
        <v>83</v>
      </c>
      <c r="J4" s="248"/>
      <c r="K4" s="248"/>
    </row>
    <row r="5" spans="2:11" x14ac:dyDescent="0.25">
      <c r="B5" s="20"/>
      <c r="C5" s="149" t="s">
        <v>84</v>
      </c>
      <c r="D5" s="150" t="s">
        <v>85</v>
      </c>
      <c r="E5" s="151" t="s">
        <v>86</v>
      </c>
      <c r="F5" s="149" t="s">
        <v>84</v>
      </c>
      <c r="G5" s="150" t="s">
        <v>85</v>
      </c>
      <c r="H5" s="151" t="s">
        <v>86</v>
      </c>
      <c r="I5" s="150" t="s">
        <v>84</v>
      </c>
      <c r="J5" s="150" t="s">
        <v>85</v>
      </c>
      <c r="K5" s="150" t="s">
        <v>86</v>
      </c>
    </row>
    <row r="6" spans="2:11" x14ac:dyDescent="0.25">
      <c r="B6" s="145" t="s">
        <v>10</v>
      </c>
      <c r="C6" s="152">
        <v>46.227274383357013</v>
      </c>
      <c r="D6" s="153">
        <v>22.007154743898433</v>
      </c>
      <c r="E6" s="154">
        <v>24.190550012152421</v>
      </c>
      <c r="F6" s="152">
        <v>51.502732240437155</v>
      </c>
      <c r="G6" s="153">
        <v>27.094077199562435</v>
      </c>
      <c r="H6" s="154">
        <v>29.599635394755293</v>
      </c>
      <c r="I6" s="153">
        <v>18.237704918032787</v>
      </c>
      <c r="J6" s="153">
        <v>8.7162056571339264</v>
      </c>
      <c r="K6" s="153">
        <v>9.6935913616603564</v>
      </c>
    </row>
    <row r="7" spans="2:11" x14ac:dyDescent="0.25">
      <c r="B7" s="146" t="s">
        <v>15</v>
      </c>
      <c r="C7" s="155">
        <v>47.144987952728798</v>
      </c>
      <c r="D7" s="156">
        <v>20.51536338242343</v>
      </c>
      <c r="E7" s="157">
        <v>23.111977952720668</v>
      </c>
      <c r="F7" s="155">
        <v>53.069633292130206</v>
      </c>
      <c r="G7" s="245">
        <v>20.833162994153959</v>
      </c>
      <c r="H7" s="246">
        <v>23.742933650699197</v>
      </c>
      <c r="I7" s="156">
        <v>17.181705809641532</v>
      </c>
      <c r="J7" s="245">
        <v>8.069988962021176</v>
      </c>
      <c r="K7" s="245">
        <v>8.8924427253793521</v>
      </c>
    </row>
    <row r="8" spans="2:11" x14ac:dyDescent="0.25">
      <c r="B8" s="145" t="s">
        <v>16</v>
      </c>
      <c r="C8" s="152">
        <v>48.1643495036326</v>
      </c>
      <c r="D8" s="153">
        <v>38.544952420447075</v>
      </c>
      <c r="E8" s="154">
        <v>42.674944362204563</v>
      </c>
      <c r="F8" s="152">
        <v>57.79721412374473</v>
      </c>
      <c r="G8" s="153">
        <v>37.411186495005076</v>
      </c>
      <c r="H8" s="154">
        <v>46.624114305791416</v>
      </c>
      <c r="I8" s="153">
        <v>21.45124716553288</v>
      </c>
      <c r="J8" s="153">
        <v>15.289278273412041</v>
      </c>
      <c r="K8" s="153">
        <v>18.074017684605025</v>
      </c>
    </row>
    <row r="9" spans="2:11" x14ac:dyDescent="0.25">
      <c r="B9" s="145" t="s">
        <v>17</v>
      </c>
      <c r="C9" s="152">
        <v>49.638422704325286</v>
      </c>
      <c r="D9" s="153">
        <v>25.1007859266197</v>
      </c>
      <c r="E9" s="154">
        <v>28.286944350938114</v>
      </c>
      <c r="F9" s="152">
        <v>53.616532721010337</v>
      </c>
      <c r="G9" s="153">
        <v>28.792980792032253</v>
      </c>
      <c r="H9" s="154">
        <v>32.313077455329889</v>
      </c>
      <c r="I9" s="153">
        <v>20.292766934557978</v>
      </c>
      <c r="J9" s="153">
        <v>11.102679630068769</v>
      </c>
      <c r="K9" s="153">
        <v>12.405877325084456</v>
      </c>
    </row>
    <row r="10" spans="2:11" x14ac:dyDescent="0.25">
      <c r="B10" s="146" t="s">
        <v>18</v>
      </c>
      <c r="C10" s="155">
        <v>53.816318542504362</v>
      </c>
      <c r="D10" s="156">
        <v>19.846168455037507</v>
      </c>
      <c r="E10" s="157">
        <v>22.901677122007424</v>
      </c>
      <c r="F10" s="155">
        <v>57.899159663865554</v>
      </c>
      <c r="G10" s="156">
        <v>23.171839515518545</v>
      </c>
      <c r="H10" s="157">
        <v>26.041666666666668</v>
      </c>
      <c r="I10" s="156">
        <v>16.764705882352938</v>
      </c>
      <c r="J10" s="156">
        <v>8.679031037093111</v>
      </c>
      <c r="K10" s="156">
        <v>9.3472222222222214</v>
      </c>
    </row>
    <row r="11" spans="2:11" x14ac:dyDescent="0.25">
      <c r="B11" s="145" t="s">
        <v>19</v>
      </c>
      <c r="C11" s="152">
        <v>47.729045419091619</v>
      </c>
      <c r="D11" s="153">
        <v>14.282516068462483</v>
      </c>
      <c r="E11" s="154">
        <v>17.87581299109819</v>
      </c>
      <c r="F11" s="152">
        <v>51.479289940828401</v>
      </c>
      <c r="G11" s="153">
        <v>15.663682366679643</v>
      </c>
      <c r="H11" s="154">
        <v>19.26618352413962</v>
      </c>
      <c r="I11" s="153">
        <v>14.827706230421162</v>
      </c>
      <c r="J11" s="153">
        <v>5.1265083690151805</v>
      </c>
      <c r="K11" s="153">
        <v>6.1023001785526727</v>
      </c>
    </row>
    <row r="12" spans="2:11" x14ac:dyDescent="0.25">
      <c r="B12" s="145" t="s">
        <v>20</v>
      </c>
      <c r="C12" s="152">
        <v>48.576452145913656</v>
      </c>
      <c r="D12" s="153">
        <v>19.338329755493344</v>
      </c>
      <c r="E12" s="154">
        <v>24.161270821903926</v>
      </c>
      <c r="F12" s="152">
        <v>54.881656804733723</v>
      </c>
      <c r="G12" s="153">
        <v>21.195833135137708</v>
      </c>
      <c r="H12" s="154">
        <v>26.643805574384942</v>
      </c>
      <c r="I12" s="153">
        <v>19.058185404339252</v>
      </c>
      <c r="J12" s="153">
        <v>9.132854492698474</v>
      </c>
      <c r="K12" s="153">
        <v>10.738067706048886</v>
      </c>
    </row>
    <row r="13" spans="2:11" x14ac:dyDescent="0.25">
      <c r="B13" s="147" t="s">
        <v>21</v>
      </c>
      <c r="C13" s="158">
        <v>50.371077848061631</v>
      </c>
      <c r="D13" s="159">
        <v>23.425758761327327</v>
      </c>
      <c r="E13" s="160">
        <v>29.306733098906808</v>
      </c>
      <c r="F13" s="158">
        <v>55.490229984437143</v>
      </c>
      <c r="G13" s="159">
        <v>26.14598467010671</v>
      </c>
      <c r="H13" s="160">
        <v>32.737725295214418</v>
      </c>
      <c r="I13" s="159">
        <v>19.521922471168011</v>
      </c>
      <c r="J13" s="159">
        <v>11.560219726162172</v>
      </c>
      <c r="K13" s="159">
        <v>12.969984841737848</v>
      </c>
    </row>
    <row r="14" spans="2:11" x14ac:dyDescent="0.25">
      <c r="B14" s="148" t="s">
        <v>13</v>
      </c>
      <c r="C14" s="161">
        <v>48.808070364121868</v>
      </c>
      <c r="D14" s="162">
        <v>22.541931172736383</v>
      </c>
      <c r="E14" s="163">
        <v>27.180419993120214</v>
      </c>
      <c r="F14" s="161">
        <v>55.573337397754408</v>
      </c>
      <c r="G14" s="162">
        <v>22.373261184444264</v>
      </c>
      <c r="H14" s="163">
        <v>28.251942011775768</v>
      </c>
      <c r="I14" s="162">
        <v>19.521922471168011</v>
      </c>
      <c r="J14" s="162">
        <v>11.560219726162172</v>
      </c>
      <c r="K14" s="162">
        <v>12.969984841737848</v>
      </c>
    </row>
    <row r="16" spans="2:11" x14ac:dyDescent="0.25">
      <c r="B16" s="174" t="s">
        <v>199</v>
      </c>
    </row>
    <row r="17" spans="2:2" x14ac:dyDescent="0.25">
      <c r="B17" s="174" t="s">
        <v>215</v>
      </c>
    </row>
    <row r="18" spans="2:2" x14ac:dyDescent="0.25">
      <c r="B18" s="174" t="s">
        <v>87</v>
      </c>
    </row>
    <row r="19" spans="2:2" x14ac:dyDescent="0.25">
      <c r="B19" s="174" t="s">
        <v>90</v>
      </c>
    </row>
    <row r="20" spans="2:2" x14ac:dyDescent="0.25">
      <c r="B20" s="1"/>
    </row>
    <row r="21" spans="2:2" x14ac:dyDescent="0.25">
      <c r="B21" s="1"/>
    </row>
    <row r="23" spans="2:2" x14ac:dyDescent="0.25">
      <c r="B23" s="15" t="s">
        <v>88</v>
      </c>
    </row>
    <row r="44" spans="2:2" x14ac:dyDescent="0.25">
      <c r="B44" s="168" t="s">
        <v>55</v>
      </c>
    </row>
    <row r="45" spans="2:2" x14ac:dyDescent="0.25">
      <c r="B45" s="168" t="s">
        <v>89</v>
      </c>
    </row>
    <row r="46" spans="2:2" x14ac:dyDescent="0.25">
      <c r="B46" s="168" t="s">
        <v>87</v>
      </c>
    </row>
  </sheetData>
  <mergeCells count="3">
    <mergeCell ref="C4:E4"/>
    <mergeCell ref="F4:H4"/>
    <mergeCell ref="I4:K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8"/>
  <sheetViews>
    <sheetView showGridLines="0" topLeftCell="A4" workbookViewId="0">
      <selection activeCell="D27" sqref="D27"/>
    </sheetView>
  </sheetViews>
  <sheetFormatPr baseColWidth="10" defaultRowHeight="15" x14ac:dyDescent="0.25"/>
  <cols>
    <col min="1" max="1" width="7.140625" customWidth="1"/>
  </cols>
  <sheetData>
    <row r="2" spans="2:2" x14ac:dyDescent="0.25">
      <c r="B2" s="15" t="s">
        <v>123</v>
      </c>
    </row>
    <row r="19" spans="2:10" x14ac:dyDescent="0.25">
      <c r="B19" s="168" t="s">
        <v>199</v>
      </c>
    </row>
    <row r="20" spans="2:10" x14ac:dyDescent="0.25">
      <c r="B20" s="168" t="s">
        <v>124</v>
      </c>
    </row>
    <row r="21" spans="2:10" x14ac:dyDescent="0.25">
      <c r="B21" s="168" t="s">
        <v>71</v>
      </c>
    </row>
    <row r="25" spans="2:10" x14ac:dyDescent="0.25">
      <c r="B25" s="250"/>
      <c r="C25" s="252" t="s">
        <v>92</v>
      </c>
      <c r="D25" s="252"/>
      <c r="E25" s="252"/>
      <c r="F25" s="252"/>
      <c r="G25" s="252"/>
      <c r="H25" s="252"/>
      <c r="I25" s="252"/>
      <c r="J25" s="252"/>
    </row>
    <row r="26" spans="2:10" ht="48" x14ac:dyDescent="0.25">
      <c r="B26" s="251"/>
      <c r="C26" s="108" t="s">
        <v>93</v>
      </c>
      <c r="D26" s="108" t="s">
        <v>94</v>
      </c>
      <c r="E26" s="108" t="s">
        <v>95</v>
      </c>
      <c r="F26" s="108" t="s">
        <v>96</v>
      </c>
      <c r="G26" s="108" t="s">
        <v>97</v>
      </c>
      <c r="H26" s="108" t="s">
        <v>98</v>
      </c>
      <c r="I26" s="108" t="s">
        <v>99</v>
      </c>
      <c r="J26" s="108" t="s">
        <v>100</v>
      </c>
    </row>
    <row r="27" spans="2:10" x14ac:dyDescent="0.25">
      <c r="B27" s="131" t="s">
        <v>10</v>
      </c>
      <c r="C27" s="112">
        <v>37.19105452717983</v>
      </c>
      <c r="D27" s="112">
        <v>10.957701650054444</v>
      </c>
      <c r="E27" s="112">
        <v>20.878465533126729</v>
      </c>
      <c r="F27" s="112">
        <v>6.989865147834827</v>
      </c>
      <c r="G27" s="112">
        <v>9.7415193902336874</v>
      </c>
      <c r="H27" s="112">
        <v>2.3824440907948738</v>
      </c>
      <c r="I27" s="112">
        <v>4.6774436719993293</v>
      </c>
      <c r="J27" s="112">
        <v>7.1815059887762791</v>
      </c>
    </row>
    <row r="28" spans="2:10" ht="24" x14ac:dyDescent="0.25">
      <c r="B28" s="132" t="s">
        <v>15</v>
      </c>
      <c r="C28" s="109">
        <v>40.731488702146315</v>
      </c>
      <c r="D28" s="109">
        <v>9.6113460673502864</v>
      </c>
      <c r="E28" s="109">
        <v>23.057458395487977</v>
      </c>
      <c r="F28" s="109">
        <v>6.4528654773962026</v>
      </c>
      <c r="G28" s="109">
        <v>8.7625913713714372</v>
      </c>
      <c r="H28" s="109">
        <v>1.7567248358632028</v>
      </c>
      <c r="I28" s="109">
        <v>4.0677450564811792</v>
      </c>
      <c r="J28" s="109">
        <v>5.5597800939033979</v>
      </c>
    </row>
    <row r="29" spans="2:10" ht="24" x14ac:dyDescent="0.25">
      <c r="B29" s="132" t="s">
        <v>16</v>
      </c>
      <c r="C29" s="109">
        <v>27.430697553057236</v>
      </c>
      <c r="D29" s="109">
        <v>15.532428953858583</v>
      </c>
      <c r="E29" s="109">
        <v>23.208197120269759</v>
      </c>
      <c r="F29" s="109">
        <v>6.8852097074858438</v>
      </c>
      <c r="G29" s="109">
        <v>9.5732590026067594</v>
      </c>
      <c r="H29" s="109">
        <v>4.1836122826340576</v>
      </c>
      <c r="I29" s="109">
        <v>6.457440055798223</v>
      </c>
      <c r="J29" s="109">
        <v>6.7291553242895388</v>
      </c>
    </row>
    <row r="30" spans="2:10" x14ac:dyDescent="0.25">
      <c r="B30" s="132" t="s">
        <v>17</v>
      </c>
      <c r="C30" s="109">
        <v>35.770528291486563</v>
      </c>
      <c r="D30" s="109">
        <v>11.306128571976794</v>
      </c>
      <c r="E30" s="109">
        <v>21.668567999692996</v>
      </c>
      <c r="F30" s="109">
        <v>6.9452730070017896</v>
      </c>
      <c r="G30" s="109">
        <v>9.7951793358242547</v>
      </c>
      <c r="H30" s="109">
        <v>2.7330353996811345</v>
      </c>
      <c r="I30" s="109">
        <v>5.0906883523292201</v>
      </c>
      <c r="J30" s="109">
        <v>6.690599042007249</v>
      </c>
    </row>
    <row r="31" spans="2:10" ht="24" x14ac:dyDescent="0.25">
      <c r="B31" s="132" t="s">
        <v>18</v>
      </c>
      <c r="C31" s="109">
        <v>37.791756331733154</v>
      </c>
      <c r="D31" s="109">
        <v>10.83461729464047</v>
      </c>
      <c r="E31" s="109">
        <v>22.447251473902689</v>
      </c>
      <c r="F31" s="109">
        <v>6.5946799434632579</v>
      </c>
      <c r="G31" s="109">
        <v>9.1878573338596521</v>
      </c>
      <c r="H31" s="109">
        <v>2.5632536640647881</v>
      </c>
      <c r="I31" s="109">
        <v>4.8495536908051387</v>
      </c>
      <c r="J31" s="109">
        <v>5.7310302675308469</v>
      </c>
    </row>
    <row r="32" spans="2:10" x14ac:dyDescent="0.25">
      <c r="B32" s="132" t="s">
        <v>19</v>
      </c>
      <c r="C32" s="109">
        <v>39.173981507910291</v>
      </c>
      <c r="D32" s="109">
        <v>12.624395062361895</v>
      </c>
      <c r="E32" s="109">
        <v>24.121497455172879</v>
      </c>
      <c r="F32" s="109">
        <v>5.7948936688806292</v>
      </c>
      <c r="G32" s="109">
        <v>7.9712259748756455</v>
      </c>
      <c r="H32" s="109">
        <v>1.9281034222873619</v>
      </c>
      <c r="I32" s="109">
        <v>3.8687145015057296</v>
      </c>
      <c r="J32" s="109">
        <v>4.5171884070055706</v>
      </c>
    </row>
    <row r="33" spans="2:10" x14ac:dyDescent="0.25">
      <c r="B33" s="132" t="s">
        <v>20</v>
      </c>
      <c r="C33" s="109">
        <v>37.38250731893222</v>
      </c>
      <c r="D33" s="109">
        <v>11.889064042822248</v>
      </c>
      <c r="E33" s="109">
        <v>22.576957056490031</v>
      </c>
      <c r="F33" s="109">
        <v>6.2286278517851263</v>
      </c>
      <c r="G33" s="109">
        <v>8.9036326155871599</v>
      </c>
      <c r="H33" s="109">
        <v>2.6299651809378628</v>
      </c>
      <c r="I33" s="109">
        <v>4.7582587004348049</v>
      </c>
      <c r="J33" s="109">
        <v>5.6309872330105497</v>
      </c>
    </row>
    <row r="34" spans="2:10" x14ac:dyDescent="0.25">
      <c r="B34" s="133" t="s">
        <v>21</v>
      </c>
      <c r="C34" s="111">
        <v>33.664915651784725</v>
      </c>
      <c r="D34" s="111">
        <v>13.872277990718837</v>
      </c>
      <c r="E34" s="111">
        <v>23.834217814585358</v>
      </c>
      <c r="F34" s="111">
        <v>6.3675919787589894</v>
      </c>
      <c r="G34" s="111">
        <v>8.8218171294348853</v>
      </c>
      <c r="H34" s="111">
        <v>2.8482876285919079</v>
      </c>
      <c r="I34" s="111">
        <v>4.9222475358475712</v>
      </c>
      <c r="J34" s="111">
        <v>5.6686442702777287</v>
      </c>
    </row>
    <row r="35" spans="2:10" ht="24" x14ac:dyDescent="0.25">
      <c r="B35" s="243" t="s">
        <v>13</v>
      </c>
      <c r="C35" s="113">
        <v>35.837918795690747</v>
      </c>
      <c r="D35" s="113">
        <v>12.204723309055437</v>
      </c>
      <c r="E35" s="113">
        <v>22.755525813214998</v>
      </c>
      <c r="F35" s="113">
        <v>6.5419351695945611</v>
      </c>
      <c r="G35" s="113">
        <v>9.1045501388914953</v>
      </c>
      <c r="H35" s="113">
        <v>2.6819215060413906</v>
      </c>
      <c r="I35" s="113">
        <v>4.8920471492405788</v>
      </c>
      <c r="J35" s="113">
        <v>5.9813781182707899</v>
      </c>
    </row>
    <row r="36" spans="2:10" x14ac:dyDescent="0.25">
      <c r="B36" s="17"/>
      <c r="C36" s="17"/>
      <c r="D36" s="17"/>
      <c r="E36" s="17"/>
      <c r="F36" s="17"/>
      <c r="G36" s="17"/>
      <c r="H36" s="17"/>
      <c r="I36" s="17"/>
      <c r="J36" s="17"/>
    </row>
    <row r="37" spans="2:10" x14ac:dyDescent="0.25">
      <c r="B37" s="17"/>
      <c r="C37" s="17"/>
      <c r="D37" s="17"/>
      <c r="E37" s="17"/>
      <c r="F37" s="17"/>
      <c r="G37" s="17"/>
      <c r="H37" s="17"/>
      <c r="I37" s="17"/>
      <c r="J37" s="17"/>
    </row>
    <row r="38" spans="2:10" ht="15" customHeight="1" x14ac:dyDescent="0.25">
      <c r="B38" s="250"/>
      <c r="C38" s="252" t="s">
        <v>101</v>
      </c>
      <c r="D38" s="252"/>
      <c r="E38" s="252"/>
      <c r="F38" s="252"/>
      <c r="G38" s="252"/>
      <c r="H38" s="252"/>
      <c r="I38" s="252"/>
      <c r="J38" s="252"/>
    </row>
    <row r="39" spans="2:10" ht="48" x14ac:dyDescent="0.25">
      <c r="B39" s="251"/>
      <c r="C39" s="108" t="s">
        <v>93</v>
      </c>
      <c r="D39" s="108" t="s">
        <v>94</v>
      </c>
      <c r="E39" s="108" t="s">
        <v>95</v>
      </c>
      <c r="F39" s="108" t="s">
        <v>96</v>
      </c>
      <c r="G39" s="108" t="s">
        <v>97</v>
      </c>
      <c r="H39" s="108" t="s">
        <v>98</v>
      </c>
      <c r="I39" s="108" t="s">
        <v>99</v>
      </c>
      <c r="J39" s="108" t="s">
        <v>100</v>
      </c>
    </row>
    <row r="40" spans="2:10" x14ac:dyDescent="0.25">
      <c r="B40" s="131" t="s">
        <v>10</v>
      </c>
      <c r="C40" s="115">
        <v>15.788394504818537</v>
      </c>
      <c r="D40" s="115">
        <v>14.779577609185976</v>
      </c>
      <c r="E40" s="115">
        <v>14.667486843004578</v>
      </c>
      <c r="F40" s="115">
        <v>6.4547877793725643</v>
      </c>
      <c r="G40" s="115">
        <v>17.193629963775546</v>
      </c>
      <c r="H40" s="115">
        <v>6.7637208666529975</v>
      </c>
      <c r="I40" s="115">
        <v>9.746428815528672</v>
      </c>
      <c r="J40" s="115">
        <v>14.60597361766113</v>
      </c>
    </row>
    <row r="41" spans="2:10" ht="24" x14ac:dyDescent="0.25">
      <c r="B41" s="132" t="s">
        <v>15</v>
      </c>
      <c r="C41" s="110">
        <v>17.868932728909666</v>
      </c>
      <c r="D41" s="110">
        <v>14.679913443161535</v>
      </c>
      <c r="E41" s="110">
        <v>16.864367961333734</v>
      </c>
      <c r="F41" s="110">
        <v>5.9389363617696773</v>
      </c>
      <c r="G41" s="110">
        <v>16.973353761589614</v>
      </c>
      <c r="H41" s="110">
        <v>5.953151900933487</v>
      </c>
      <c r="I41" s="110">
        <v>9.827676075247588</v>
      </c>
      <c r="J41" s="110">
        <v>11.893667767054698</v>
      </c>
    </row>
    <row r="42" spans="2:10" ht="24" x14ac:dyDescent="0.25">
      <c r="B42" s="132" t="s">
        <v>16</v>
      </c>
      <c r="C42" s="110">
        <v>17.175782813197777</v>
      </c>
      <c r="D42" s="110">
        <v>18.110112919970074</v>
      </c>
      <c r="E42" s="110">
        <v>19.133178288279407</v>
      </c>
      <c r="F42" s="110">
        <v>6.1175133247884563</v>
      </c>
      <c r="G42" s="110">
        <v>13.260991863034514</v>
      </c>
      <c r="H42" s="110">
        <v>7.7675252141535642</v>
      </c>
      <c r="I42" s="110">
        <v>9.752759202658579</v>
      </c>
      <c r="J42" s="110">
        <v>8.6821363739176327</v>
      </c>
    </row>
    <row r="43" spans="2:10" x14ac:dyDescent="0.25">
      <c r="B43" s="132" t="s">
        <v>17</v>
      </c>
      <c r="C43" s="110">
        <v>17.507070511735844</v>
      </c>
      <c r="D43" s="110">
        <v>15.69774468805144</v>
      </c>
      <c r="E43" s="110">
        <v>17.678696608571638</v>
      </c>
      <c r="F43" s="110">
        <v>6.1567840653629533</v>
      </c>
      <c r="G43" s="110">
        <v>15.874205322826271</v>
      </c>
      <c r="H43" s="110">
        <v>6.7538495008339581</v>
      </c>
      <c r="I43" s="110">
        <v>9.5542556020208362</v>
      </c>
      <c r="J43" s="110">
        <v>10.777393700597065</v>
      </c>
    </row>
    <row r="44" spans="2:10" ht="24" x14ac:dyDescent="0.25">
      <c r="B44" s="132" t="s">
        <v>18</v>
      </c>
      <c r="C44" s="110">
        <v>15.084567451646841</v>
      </c>
      <c r="D44" s="110">
        <v>16.160880472606621</v>
      </c>
      <c r="E44" s="110">
        <v>16.17436810444822</v>
      </c>
      <c r="F44" s="110">
        <v>4.8015969356100454</v>
      </c>
      <c r="G44" s="110">
        <v>17.527177578160828</v>
      </c>
      <c r="H44" s="110">
        <v>7.8349653367861674</v>
      </c>
      <c r="I44" s="110">
        <v>11.488764802675947</v>
      </c>
      <c r="J44" s="110">
        <v>10.927679318065334</v>
      </c>
    </row>
    <row r="45" spans="2:10" x14ac:dyDescent="0.25">
      <c r="B45" s="132" t="s">
        <v>19</v>
      </c>
      <c r="C45" s="110">
        <v>15.978200499861151</v>
      </c>
      <c r="D45" s="110">
        <v>17.972438211607887</v>
      </c>
      <c r="E45" s="110">
        <v>17.809289086364899</v>
      </c>
      <c r="F45" s="110">
        <v>5.2485420716467646</v>
      </c>
      <c r="G45" s="110">
        <v>16.156970286031658</v>
      </c>
      <c r="H45" s="110">
        <v>6.7620105526242718</v>
      </c>
      <c r="I45" s="110">
        <v>9.8479589003054695</v>
      </c>
      <c r="J45" s="110">
        <v>10.2245903915579</v>
      </c>
    </row>
    <row r="46" spans="2:10" x14ac:dyDescent="0.25">
      <c r="B46" s="132" t="s">
        <v>20</v>
      </c>
      <c r="C46" s="110">
        <v>15.743690611408152</v>
      </c>
      <c r="D46" s="110">
        <v>18.027813945757266</v>
      </c>
      <c r="E46" s="110">
        <v>17.599800537440785</v>
      </c>
      <c r="F46" s="110">
        <v>5.1278499598304572</v>
      </c>
      <c r="G46" s="110">
        <v>15.781089841261048</v>
      </c>
      <c r="H46" s="110">
        <v>7.3939662575837328</v>
      </c>
      <c r="I46" s="110">
        <v>10.304180402803558</v>
      </c>
      <c r="J46" s="110">
        <v>10.021608443915007</v>
      </c>
    </row>
    <row r="47" spans="2:10" x14ac:dyDescent="0.25">
      <c r="B47" s="133" t="s">
        <v>21</v>
      </c>
      <c r="C47" s="116">
        <v>16.053606105767059</v>
      </c>
      <c r="D47" s="116">
        <v>19.97358081560764</v>
      </c>
      <c r="E47" s="116">
        <v>19.321004380616898</v>
      </c>
      <c r="F47" s="116">
        <v>5.3865781511087025</v>
      </c>
      <c r="G47" s="116">
        <v>14.253940297159373</v>
      </c>
      <c r="H47" s="116">
        <v>7.0530190127805632</v>
      </c>
      <c r="I47" s="116">
        <v>8.7781691731021088</v>
      </c>
      <c r="J47" s="116">
        <v>9.1801020638576514</v>
      </c>
    </row>
    <row r="48" spans="2:10" ht="24" x14ac:dyDescent="0.25">
      <c r="B48" s="243" t="s">
        <v>13</v>
      </c>
      <c r="C48" s="114">
        <v>16.507759251977998</v>
      </c>
      <c r="D48" s="114">
        <v>17.154546291681221</v>
      </c>
      <c r="E48" s="114">
        <v>17.700186070034245</v>
      </c>
      <c r="F48" s="114">
        <v>5.7269520909857619</v>
      </c>
      <c r="G48" s="114">
        <v>15.441766510609501</v>
      </c>
      <c r="H48" s="114">
        <v>7.1604075708432786</v>
      </c>
      <c r="I48" s="114">
        <v>9.8631734807082072</v>
      </c>
      <c r="J48" s="114">
        <v>10.445208733159784</v>
      </c>
    </row>
  </sheetData>
  <mergeCells count="4">
    <mergeCell ref="B38:B39"/>
    <mergeCell ref="C38:J38"/>
    <mergeCell ref="B25:B26"/>
    <mergeCell ref="C25:J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vt:i4>
      </vt:variant>
    </vt:vector>
  </HeadingPairs>
  <TitlesOfParts>
    <vt:vector size="18" baseType="lpstr">
      <vt:lpstr>Note méthodo</vt:lpstr>
      <vt:lpstr>Tableau 1</vt:lpstr>
      <vt:lpstr>Figure 1</vt:lpstr>
      <vt:lpstr>Figure 2</vt:lpstr>
      <vt:lpstr>Figure 3</vt:lpstr>
      <vt:lpstr>Tableau 2</vt:lpstr>
      <vt:lpstr>Figure 4</vt:lpstr>
      <vt:lpstr>Tab 3 et Fig 5</vt:lpstr>
      <vt:lpstr>Figure 6</vt:lpstr>
      <vt:lpstr>Figure 7</vt:lpstr>
      <vt:lpstr>Figure 8</vt:lpstr>
      <vt:lpstr>Tableau 4</vt:lpstr>
      <vt:lpstr>Figure 9</vt:lpstr>
      <vt:lpstr>Figure 10</vt:lpstr>
      <vt:lpstr>Annexe 1</vt:lpstr>
      <vt:lpstr>Annexes 2 à 6</vt:lpstr>
      <vt:lpstr>Annexe 7</vt:lpstr>
      <vt:lpstr>'Annexes 2 à 6'!_Toc517937837</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Delphine GUERIN 941</dc:creator>
  <cp:lastModifiedBy>Delphine GUERIN 941</cp:lastModifiedBy>
  <dcterms:created xsi:type="dcterms:W3CDTF">2018-06-28T06:37:58Z</dcterms:created>
  <dcterms:modified xsi:type="dcterms:W3CDTF">2019-03-29T11:04:45Z</dcterms:modified>
</cp:coreProperties>
</file>