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Ex1.xml" ContentType="application/vnd.ms-office.chartex+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charts/chartEx2.xml" ContentType="application/vnd.ms-office.chartex+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19.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5789F0C0-A901-4412-9D30-4B4116F9E6C8}" xr6:coauthVersionLast="47" xr6:coauthVersionMax="47" xr10:uidLastSave="{00000000-0000-0000-0000-000000000000}"/>
  <bookViews>
    <workbookView xWindow="25080" yWindow="-120" windowWidth="25440" windowHeight="15390" tabRatio="855" firstSheet="4" activeTab="17" xr2:uid="{00000000-000D-0000-FFFF-FFFF00000000}"/>
  </bookViews>
  <sheets>
    <sheet name="Carte" sheetId="16" r:id="rId1"/>
    <sheet name="Fg1-1" sheetId="1" r:id="rId2"/>
    <sheet name="Fg1-2" sheetId="2" r:id="rId3"/>
    <sheet name="Carte 2" sheetId="17" r:id="rId4"/>
    <sheet name="Fg2-1" sheetId="3" r:id="rId5"/>
    <sheet name="Fg2-2" sheetId="4" r:id="rId6"/>
    <sheet name="Fg3-1" sheetId="5" r:id="rId7"/>
    <sheet name="Fg3-2" sheetId="6" r:id="rId8"/>
    <sheet name="Fg4-1" sheetId="7" r:id="rId9"/>
    <sheet name="Fg4-2" sheetId="8" r:id="rId10"/>
    <sheet name="Fg5-1" sheetId="9" r:id="rId11"/>
    <sheet name="Fg5-2" sheetId="10" r:id="rId12"/>
    <sheet name="Tb 1" sheetId="11" r:id="rId13"/>
    <sheet name="Fg6-1" sheetId="12" r:id="rId14"/>
    <sheet name="Fg 7-1" sheetId="21" r:id="rId15"/>
    <sheet name="Fg 7-2" sheetId="22" r:id="rId16"/>
    <sheet name="Fg 7-3" sheetId="23" r:id="rId17"/>
    <sheet name="Fg7-4" sheetId="13" r:id="rId18"/>
    <sheet name="Fg8-1" sheetId="14" r:id="rId19"/>
    <sheet name="Fg8-2" sheetId="15" r:id="rId20"/>
    <sheet name="Tb_barèmes" sheetId="18" r:id="rId21"/>
    <sheet name="Annexe 1" sheetId="19" r:id="rId22"/>
    <sheet name="Annexe 2" sheetId="20" r:id="rId23"/>
  </sheets>
  <externalReferences>
    <externalReference r:id="rId24"/>
  </externalReferences>
  <definedNames>
    <definedName name="_ftn1" localSheetId="10">'Fg5-1'!$A$4</definedName>
    <definedName name="_ftnref1" localSheetId="10">'Fg5-1'!$A$1</definedName>
    <definedName name="_Hlk86052007" localSheetId="1">'Fg1-1'!$A$1</definedName>
    <definedName name="_Hlk86052555" localSheetId="1">'Fg1-1'!$A$19</definedName>
    <definedName name="_Hlk86059637" localSheetId="4">'Fg2-1'!$A$1</definedName>
    <definedName name="_Hlk86075810" localSheetId="8">'Fg4-1'!$A$21</definedName>
    <definedName name="_Hlk86142193" localSheetId="13">'Fg6-1'!$A$1</definedName>
    <definedName name="_Hlk86142951" localSheetId="5">'Fg2-2'!$A$21</definedName>
    <definedName name="_Hlk86143601" localSheetId="10">'Fg5-1'!$A$20</definedName>
    <definedName name="_Hlk86143648" localSheetId="17">'Fg7-4'!$A$36</definedName>
    <definedName name="_Hlk87452467" localSheetId="5">'Fg2-2'!$A$1</definedName>
    <definedName name="_Hlk87452522" localSheetId="5">'Fg2-2'!$A$20</definedName>
    <definedName name="_Hlk87454292" localSheetId="7">'Fg3-2'!$A$1</definedName>
    <definedName name="_Hlk87455535" localSheetId="7">'Fg3-2'!$A$21</definedName>
    <definedName name="_Hlk87457982" localSheetId="8">'Fg4-1'!$A$1</definedName>
    <definedName name="_Hlk87458006" localSheetId="10">'Fg5-1'!$A$1</definedName>
    <definedName name="_Hlk87458028" localSheetId="9">'Fg4-2'!$A$1</definedName>
    <definedName name="_Hlk87458096" localSheetId="9">'Fg4-2'!$A$22</definedName>
    <definedName name="_Hlk87458369" localSheetId="10">'Fg5-1'!$A$21</definedName>
    <definedName name="_Hlk93931352" localSheetId="15">'Fg 7-2'!$A$19</definedName>
    <definedName name="_Hlk93931545" localSheetId="14">'Fg 7-1'!$A$1</definedName>
    <definedName name="_Hlk93931719" localSheetId="15">'Fg 7-2'!$A$1</definedName>
    <definedName name="_Hlk93932647" localSheetId="16">'Fg 7-3'!$A$1</definedName>
    <definedName name="_xlchart.v1.0" hidden="1">'Fg7-4'!$L$7:$M$23</definedName>
    <definedName name="_xlchart.v1.1" hidden="1">'Fg7-4'!$N$6</definedName>
    <definedName name="_xlchart.v1.2" hidden="1">'Fg7-4'!$N$7:$N$23</definedName>
    <definedName name="_xlchart.v1.3" hidden="1">'Fg8-1'!$M$9:$N$25</definedName>
    <definedName name="_xlchart.v1.4" hidden="1">'Fg8-1'!$O$8</definedName>
    <definedName name="_xlchart.v1.5" hidden="1">'Fg8-1'!$O$9:$O$25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1" l="1"/>
  <c r="J24" i="22"/>
  <c r="J14" i="20" l="1"/>
  <c r="I14" i="20"/>
  <c r="H14" i="20"/>
  <c r="G14" i="20"/>
  <c r="F14" i="20"/>
  <c r="E14" i="20"/>
  <c r="D14" i="20"/>
  <c r="C14" i="20"/>
  <c r="B14" i="20"/>
  <c r="J25" i="22"/>
  <c r="K25" i="2"/>
  <c r="K26" i="2" s="1"/>
  <c r="K24" i="2"/>
</calcChain>
</file>

<file path=xl/sharedStrings.xml><?xml version="1.0" encoding="utf-8"?>
<sst xmlns="http://schemas.openxmlformats.org/spreadsheetml/2006/main" count="508" uniqueCount="243">
  <si>
    <t>Paris</t>
  </si>
  <si>
    <t>Hauts-de-Seine</t>
  </si>
  <si>
    <t>Seine-Saint-Denis</t>
  </si>
  <si>
    <t>Val-de-Marne</t>
  </si>
  <si>
    <t>Seine-et-Marne</t>
  </si>
  <si>
    <t>Yvelines</t>
  </si>
  <si>
    <t>Essonne</t>
  </si>
  <si>
    <t>Val-d'Oise</t>
  </si>
  <si>
    <t>Île-de-France</t>
  </si>
  <si>
    <t>Taux d'évolution</t>
  </si>
  <si>
    <t>Couples avec enfants</t>
  </si>
  <si>
    <t>Couples sans enfant</t>
  </si>
  <si>
    <t>Isolés</t>
  </si>
  <si>
    <t>Familles monoparentales</t>
  </si>
  <si>
    <t>Moins de 30 ans</t>
  </si>
  <si>
    <t>30 à 39 ans</t>
  </si>
  <si>
    <t>40 à 49 ans</t>
  </si>
  <si>
    <t>50 à 59 ans</t>
  </si>
  <si>
    <t>60 ans et plus</t>
  </si>
  <si>
    <t xml:space="preserve">Sous condition de ressources exclusivement </t>
  </si>
  <si>
    <t>Sous et sans condition de ressources</t>
  </si>
  <si>
    <t>Sans condition de ressources exclusivement</t>
  </si>
  <si>
    <t>Revenus</t>
  </si>
  <si>
    <t>1ère tranche</t>
  </si>
  <si>
    <t>2ème tranche</t>
  </si>
  <si>
    <t>3ème tranche</t>
  </si>
  <si>
    <t>Paje</t>
  </si>
  <si>
    <t>Enfance</t>
  </si>
  <si>
    <t>Logement</t>
  </si>
  <si>
    <t>Solidarité</t>
  </si>
  <si>
    <t>Nombre total d'allocataires*</t>
  </si>
  <si>
    <t>Nombre d'allocataires</t>
  </si>
  <si>
    <t>En % du nombre d'allocataires</t>
  </si>
  <si>
    <t>Tableau 1 - Nombre de foyers allocataires bénéficiaires par type de prestations légales, au 31 décembre 2020</t>
  </si>
  <si>
    <t>Source : Caisses d’allocations familiales d’Île-de-France, décembre 2020.</t>
  </si>
  <si>
    <t>Lecture : En décembre 2020, 44,4 % des foyers allocataires franciliens perçoivent des prestations liées au logement.</t>
  </si>
  <si>
    <t>*Le nombre total d’allocataires n’est pas la somme du nombre d’allocataires par type de prestations. Les allocataires peuvent cumuler différents types de prestations.</t>
  </si>
  <si>
    <t>Autres (ADI, AMI, CDI…)</t>
  </si>
  <si>
    <t>Paje + Enfance + Logement + Solidarité</t>
  </si>
  <si>
    <t>Enfance + Logement + Solidarité</t>
  </si>
  <si>
    <t>Paje + Logement + Solidarité</t>
  </si>
  <si>
    <t>Paje + Enfance + Logement</t>
  </si>
  <si>
    <t>Paje + Enfance + Solidarité</t>
  </si>
  <si>
    <t>Logement + Solidarité</t>
  </si>
  <si>
    <t>Enfance + Logement</t>
  </si>
  <si>
    <t>Enfance + Solidarité</t>
  </si>
  <si>
    <t>Paje + Logement</t>
  </si>
  <si>
    <t>Paje + Solidarité</t>
  </si>
  <si>
    <t>Paje + Enfance</t>
  </si>
  <si>
    <t>Logement seul</t>
  </si>
  <si>
    <t>Solidarité seule</t>
  </si>
  <si>
    <t>Paje seule</t>
  </si>
  <si>
    <t>Enfance seule</t>
  </si>
  <si>
    <t>Total</t>
  </si>
  <si>
    <t>Type de préstation</t>
  </si>
  <si>
    <t>Composants</t>
  </si>
  <si>
    <t>Prime naissance ou adoption</t>
  </si>
  <si>
    <t>Allocation de base</t>
  </si>
  <si>
    <t>Cmg</t>
  </si>
  <si>
    <t>Prepare</t>
  </si>
  <si>
    <t xml:space="preserve">Enfance </t>
  </si>
  <si>
    <t>Ajpp</t>
  </si>
  <si>
    <t>Aeeh</t>
  </si>
  <si>
    <t>Asf</t>
  </si>
  <si>
    <t>Ars</t>
  </si>
  <si>
    <t>Af</t>
  </si>
  <si>
    <t>Cf</t>
  </si>
  <si>
    <t>Apl</t>
  </si>
  <si>
    <t>Als</t>
  </si>
  <si>
    <t>Alf</t>
  </si>
  <si>
    <t>Ppa</t>
  </si>
  <si>
    <t>Rsa</t>
  </si>
  <si>
    <t>Aah</t>
  </si>
  <si>
    <t>Complément Aah</t>
  </si>
  <si>
    <t>Enfance et jeunesse</t>
  </si>
  <si>
    <t>Solidarité et insertion</t>
  </si>
  <si>
    <t>Source : Caisses d’allocations familiales d’Île-de-France, décembre 2019 et décembre 2020.</t>
  </si>
  <si>
    <t>Carte 2 – Population francilienne couverte par les caisses d’allocations familiales d’Île-de-France</t>
  </si>
  <si>
    <t>Figure 2-1 - Répartition des foyers allocataires franciliens bénéficiaires des prestations légales au 31 décembre 2020, selon leur composition familiale, par département (en %)</t>
  </si>
  <si>
    <t xml:space="preserve">Lecture : Entre le 31 décembre 2019 et le 31 décembre 2020, le nombre de foyers allocataires en couple sans enfant a augmenté de +3,6 % en Île-de-France. </t>
  </si>
  <si>
    <t>Figure 3-1 - Répartition des allocataires franciliens par département, selon leur âge, au 31 décembre 2020, (en %)</t>
  </si>
  <si>
    <t xml:space="preserve">Lecture : En décembre 2020, 23,8 % des allocataires franciliens ont moins de 30 ans. </t>
  </si>
  <si>
    <t>Figure 4-1 - Répartition des allocataires selon les modalités de droit aux prestations légales au 31 décembre 2020 par département (en %)</t>
  </si>
  <si>
    <t xml:space="preserve">Lecture : En décembre 2020, 49,9 % des foyers allocataires altoséquanais perçoivent uniquement des prestations sous conditions de ressources (aide au logement, allocation de rentrée de scolaire, revenu de solidarité active, allocation adultes handicapés…). </t>
  </si>
  <si>
    <t>Source : Caisses d’allocations familiales d’Île-de-France, décembre 2019 et décembre 2020.</t>
  </si>
  <si>
    <t>Lecture : Entre le 31 décembre 2019 et le 31 décembre 2020, le nombre de foyers d’allocataires percevant les prestations sous conditions de ressources exclusivement a augmenté de +5,1 % en Île-de-France.</t>
  </si>
  <si>
    <t>[1] N’ont été comptabilisés que les allocataires des Af pour lesquels l’on disposait de données sur les revenus.</t>
  </si>
  <si>
    <t>Lecture : Entre le 31 décembre 2019 et le 31 décembre 2020, le nombre de foyers d’allocataires percevant les allocations familiales situés dans la deuxième tranche de modulation des revenus des allocations familiales a augmenté de +2,1 % en Île-de-France.</t>
  </si>
  <si>
    <t>Lecture : En décembre 2020, 21,1 % des foyers allocataires franciliens perçoivent uniquement des prestations de solidarité.</t>
  </si>
  <si>
    <t>Figure 8-1 – Répartition des montants financiers des prestations versées en Île-de-France et l’évolution de leurs composants (2019/2020), en milliers d’euros</t>
  </si>
  <si>
    <t>Lecture : Entre le 31 décembre 2019 et le 31 décembre 2020, le montant versé au titre de l’aide personnalisée au logement a baissé de -3,0 %.</t>
  </si>
  <si>
    <t>Figure 8-2 - Evolution des montants financiers entre l’année 2019 et l’année 2020 par type de prestations versées* par département (en milliers d’euros)</t>
  </si>
  <si>
    <t>Source : Caisses d'allocations familiales d'Île-de-France, 2020.</t>
  </si>
  <si>
    <t>* Enfance et jeunesse : Asf, Aeeh, Ajpp, Clca, PreParE, Cmg, Af, Prime naissance, Ars, Ab, Cf / Logement : Apl, Als, Alf / Solidarité et insertion : Prime d’activité, Rsa, Aah, Complément Aah.</t>
  </si>
  <si>
    <t>Allocations familiales</t>
  </si>
  <si>
    <t>Plafonds de ressources 2018 (en vigueur du 1er avril au 31 décembre 2020)</t>
  </si>
  <si>
    <t>inférieures à</t>
  </si>
  <si>
    <t>comprises entre</t>
  </si>
  <si>
    <t xml:space="preserve">2 enfants à charge </t>
  </si>
  <si>
    <t>69 309 et 92 381</t>
  </si>
  <si>
    <t xml:space="preserve">3 enfants à charge </t>
  </si>
  <si>
    <t>75 084 et 98 156</t>
  </si>
  <si>
    <t>Par enfant supplémentaire</t>
  </si>
  <si>
    <t>+ 5 775</t>
  </si>
  <si>
    <t>Montants mensuels versés par la Caf</t>
  </si>
  <si>
    <t>Allocations familiales pour 2 enfants</t>
  </si>
  <si>
    <t>Allocations familiales pour 3 enfants</t>
  </si>
  <si>
    <t>Majoration pour les enfants de 14 ans et plus</t>
  </si>
  <si>
    <t>Allocation forfaitaire</t>
  </si>
  <si>
    <t>Allocation d’éducation de l’enfant handicapé</t>
  </si>
  <si>
    <t xml:space="preserve">Selon certaines conditions, ce montant peut être augmenté d'un complément 99,46 à 1 125,29 € </t>
  </si>
  <si>
    <t>Allocation de soutien familial (par enfant)</t>
  </si>
  <si>
    <t xml:space="preserve">Orphelin de père et de mère (ou assimilé) </t>
  </si>
  <si>
    <t xml:space="preserve">Orphelin de père ou de mère (ou assimilé) </t>
  </si>
  <si>
    <t xml:space="preserve">Allocation journalière de présence parentale </t>
  </si>
  <si>
    <t>pour une personne seule</t>
  </si>
  <si>
    <t>pour un couple</t>
  </si>
  <si>
    <t>Prestation partagée d'éducation de l'enfant</t>
  </si>
  <si>
    <t xml:space="preserve">Cessation complète d’activité </t>
  </si>
  <si>
    <t xml:space="preserve">Activité au plus égale au mi-temps </t>
  </si>
  <si>
    <t xml:space="preserve">Activité comprise entre un mi-temps et un 4/5e de temps </t>
  </si>
  <si>
    <t>Prestation partagée d'éducation de l'enfant majorée</t>
  </si>
  <si>
    <t xml:space="preserve">Prime à la naissance (par enfant) </t>
  </si>
  <si>
    <t xml:space="preserve">Allocation de base (par enfant) </t>
  </si>
  <si>
    <t>Allocation de rentrée scolaire</t>
  </si>
  <si>
    <t xml:space="preserve">Enfant âgé de 6 à 10 ans </t>
  </si>
  <si>
    <t xml:space="preserve">Enfant âgé de 11 à 14 ans </t>
  </si>
  <si>
    <t xml:space="preserve">Enfant âgé de 15 à 18 ans </t>
  </si>
  <si>
    <t>Complément familial</t>
  </si>
  <si>
    <t>Majoré</t>
  </si>
  <si>
    <t>De base</t>
  </si>
  <si>
    <t>Complément de libre choix du mode de garde (Cmg)</t>
  </si>
  <si>
    <t>Plafonds de revenus 2017 (en vigueur du 1er janvier au 31 décembre 2019)</t>
  </si>
  <si>
    <t>inférieurs à</t>
  </si>
  <si>
    <t>ne dépassant pas</t>
  </si>
  <si>
    <t>supérieurs à</t>
  </si>
  <si>
    <t>1 enfant à charge</t>
  </si>
  <si>
    <t>2 enfants à charge</t>
  </si>
  <si>
    <t>3 enfants à charge</t>
  </si>
  <si>
    <t>au-delà de 3 enfants</t>
  </si>
  <si>
    <t>+ 2 993</t>
  </si>
  <si>
    <t>+ 6 652</t>
  </si>
  <si>
    <t>* Plafond majoré de 40 % en cas de foyer monoparental</t>
  </si>
  <si>
    <t>En cas d'emploi direct</t>
  </si>
  <si>
    <t>Montants mensuels maximums de la prise en charge par la Caf en cas de rémunération directe du (de la) salarié(e) en fonction des plafonds de revenus (du 1er janvier 2019 au 31 décembre 2019)</t>
  </si>
  <si>
    <t>Montant maxi</t>
  </si>
  <si>
    <t>Montant Médian</t>
  </si>
  <si>
    <t>Montant mini</t>
  </si>
  <si>
    <t xml:space="preserve">- 3 ans </t>
  </si>
  <si>
    <t xml:space="preserve">de 3 ans à 6 ans </t>
  </si>
  <si>
    <t>En cas de recours à une association, entreprise ou microcrèche</t>
  </si>
  <si>
    <t>Montants mensuels maximums de la prise en charge en fonction des plafonds de revenus (1er janvier 2019 au 31 décembre 2019)</t>
  </si>
  <si>
    <t>Âge de l'enfant</t>
  </si>
  <si>
    <t>Quand l'association ou l'entreprise emploie une assistante maternelle</t>
  </si>
  <si>
    <t>Quand l'association ou l'entreprise emploie une garde à domicile ou en cas de microcrèche</t>
  </si>
  <si>
    <t>Revenu de solidarité active (Rsa) : montant forfaitaire</t>
  </si>
  <si>
    <t>0 enfant à charge</t>
  </si>
  <si>
    <t>par enfant ou personne en plus</t>
  </si>
  <si>
    <t>+ 225,91</t>
  </si>
  <si>
    <t>Allocation aux adultes handicapés (Aah) : montant maximal</t>
  </si>
  <si>
    <t>Le complément de ressources Aah</t>
  </si>
  <si>
    <t>La majoration pour la vie autonome</t>
  </si>
  <si>
    <t>Barèmes au 1er avril 2020 (montants mensuels en euros)</t>
  </si>
  <si>
    <t>Nombre d'allocataires franciliens, bénéficiaires de prestations * :</t>
  </si>
  <si>
    <t>Sans condition de ressources</t>
  </si>
  <si>
    <t>Allocation de soutien familial (Asf)</t>
  </si>
  <si>
    <t>Allocation d'éducation de l'enfant handicapé (Aeeh)</t>
  </si>
  <si>
    <t>Allocation journalière de présence parentale (Ajpp)</t>
  </si>
  <si>
    <t>Complément de libre choix d'activité (Clca+Colca)</t>
  </si>
  <si>
    <t>Prestation partagée d'éducation de l'enfant (PreParE)</t>
  </si>
  <si>
    <t xml:space="preserve">   avec modulation selon le niveau de ressources</t>
  </si>
  <si>
    <t>Allocations familiales (Af)</t>
  </si>
  <si>
    <t>Sous condition de ressources</t>
  </si>
  <si>
    <t xml:space="preserve">Prime naissance/adoption </t>
  </si>
  <si>
    <t>Allocation de rentrée scolaire (Ars)</t>
  </si>
  <si>
    <t>Aides au logement :</t>
  </si>
  <si>
    <t xml:space="preserve">         Aide personnalisée au logement (Apl)</t>
  </si>
  <si>
    <t xml:space="preserve">         Allocation de logement à caractère social (Als)</t>
  </si>
  <si>
    <t xml:space="preserve">         Allocation de logement à caractère familial (Alf)</t>
  </si>
  <si>
    <t>Prime d'activité</t>
  </si>
  <si>
    <t>Revenu de solidarité active (Rsa)</t>
  </si>
  <si>
    <t>Allocation aux adultes handicapés (Aah)</t>
  </si>
  <si>
    <t>Compléments de ressources Aah</t>
  </si>
  <si>
    <t>Allocation de base (Ab)</t>
  </si>
  <si>
    <t>Complément familial (Cf)</t>
  </si>
  <si>
    <t xml:space="preserve">Lecture : En décembre 2020, 381 316 foyers allocataires franciliens perçoivent le revenu de solidarité active. </t>
  </si>
  <si>
    <t>* Cette ligne n'est pas la somme des lignes suivantes</t>
  </si>
  <si>
    <t>Source : Caisses d'allocations familiales d'Île-de-France, décembre 2020.</t>
  </si>
  <si>
    <t>Complément de libre choix d'activité (Clca + PreParE)</t>
  </si>
  <si>
    <t>Complément de ressources Aah</t>
  </si>
  <si>
    <t>Lecture: En 2020, près de 3 milliards  d'euros sont délivrés aux foyers allocataires franciliens pour les aides au logement.</t>
  </si>
  <si>
    <t>Source : Caisses d'allocations familiales d'Île-de-France, décembre 2020.</t>
  </si>
  <si>
    <t>Figure 1-1 - Nombre de foyers allocataires franciliens bénéficiaires des prestations légales par mois depuis 2017</t>
  </si>
  <si>
    <t>Source : Caisses d’allocations familiales d’Île-de-France, de janvier 2017 à décembre 2020.</t>
  </si>
  <si>
    <t>Figure 7-1 – Répartition des foyers bénéficiaires par type de prestations légales en Île-de-France et l’évolution de leurs composants entre 2019 et 2020</t>
  </si>
  <si>
    <t>Lecture : Entre le 31 décembre 2019 et le 31 décembre 2020, le nombre de foyers allocataires franciliens bénéficiaires de la prime d’activité a augmenté de +2,3 %.</t>
  </si>
  <si>
    <t>Lecture : En décembre 2020, 2 501 600 foyers allocataires franciliens perçoivent au moins une prestation versée par les Caf.</t>
  </si>
  <si>
    <t>Figure 1-2 - Nombre de foyers allocataires franciliens bénéficiaires des prestations légales au 31 décembre 2019 et 2020 et évolution en glissement annuel, par département</t>
  </si>
  <si>
    <t>Lecture : En décembre 2020, 2 501 600 foyers allocataires franciliens perçoivent au moins une prestation versée par les Caf.</t>
  </si>
  <si>
    <t>Figure 2-2 - Taux d’évolution en glissement annuel (2019/2020) des foyers allocataires bénéficiaires des prestations légales au 31 décembre 2020, selon leur composition familiale, par département (en %)</t>
  </si>
  <si>
    <t>Figure 4-2 - Taux d’évolution en glissement annuel (2019/2020) des foyers allocataires bénéficiaires des prestations légales au 31 décembre 2020, selon les modalités de droit aux prestations légales (en %)</t>
  </si>
  <si>
    <t>Figure 5-1 - Répartition du nombre de bénéficiaires des allocations familiales, par tranche de revenus, au titre de décembre 2019 et de décembre 2020[7] (en %)</t>
  </si>
  <si>
    <t>Figure 5-2 - Taux d’évolution en glissement annuel (2019/2020) des foyers allocataires bénéficiaires des allocations familiales au 31 décembre 2020, selon les tranches des revenus (en %)</t>
  </si>
  <si>
    <t>Figure 6-1 - Foyers allocataires bénéficiaires par type de prestations légales avec ou sans combinaison au titre de décembre 2020 (en %)</t>
  </si>
  <si>
    <t>Carte – La population francilienne couverte par les Caf entre le 31 décembre 2019 et le 31 décembre 2020</t>
  </si>
  <si>
    <t>Lecture : En décembre 2020, 42,5 % des foyers allocataires franciliens sont des personnes isolées.</t>
  </si>
  <si>
    <t>Figure 3-2 - Taux d’évolution en glissement annuel (2019/2020) des foyers allocataires bénéficiaires des prestations légales au 31 décembre 2020, selon l’âge du responsable de dossier (en %)</t>
  </si>
  <si>
    <t xml:space="preserve">Lecture : Entre le 31 décembre 2019 et le 31 décembre 2020, le nombre de responsables de dossier âgés de 30 à 39 ans a augmenté de +1,1 % en Île-de-France. </t>
  </si>
  <si>
    <t xml:space="preserve">Lecture : En décembre 2020, 10,1 % des foyers allocataires franciliens ont des revenus situés dans la deuxième tranche de modulation des Allocations familiales et perçoivent donc la moitié des Af versables. </t>
  </si>
  <si>
    <t>Lecture : Entre le 31 décembre 2019 et le 31 décembre 2020, les montants financières de prestations de logement ont augmanté de +1,3 % en Île-de-France.</t>
  </si>
  <si>
    <t>* Classement des montants financiers versés par prestation, par ordre décroissant.</t>
  </si>
  <si>
    <t>Nombre d'allocataires des Caf en Île-de-France</t>
  </si>
  <si>
    <t xml:space="preserve">Janvier </t>
  </si>
  <si>
    <t>Février</t>
  </si>
  <si>
    <t xml:space="preserve">Mars </t>
  </si>
  <si>
    <t xml:space="preserve">Avril </t>
  </si>
  <si>
    <t xml:space="preserve">Mai </t>
  </si>
  <si>
    <t xml:space="preserve">Juin </t>
  </si>
  <si>
    <t xml:space="preserve">Juillet </t>
  </si>
  <si>
    <t xml:space="preserve">Août </t>
  </si>
  <si>
    <t xml:space="preserve">Septembre </t>
  </si>
  <si>
    <t xml:space="preserve">Octobre </t>
  </si>
  <si>
    <t xml:space="preserve">Novembre </t>
  </si>
  <si>
    <t xml:space="preserve">Décembre </t>
  </si>
  <si>
    <t>Moyenne régionale</t>
  </si>
  <si>
    <t>V2</t>
  </si>
  <si>
    <t>Figure 7-1 Taux d’évolution en glissement annuel (2019/2020) des foyers allocataires bénéficiaires de prestation d’accueil du jeune enfant, selon le département (en %)</t>
  </si>
  <si>
    <t>Lecture : Entre le 31 décembre 2019 et le 31 décembre 2020, le nombre de foyers d’allocataires franciliens percevant la prestation d’accueil du jeune enfant a diminué de -4,0 % en Île-de-France.</t>
  </si>
  <si>
    <t>Lecture : Entre le 31 décembre 2019 et le 31 décembre 2020, le nombre de foyers d’allocataires franciliens percevant l’allocation logement sociale a augmenté de +12,2 % en Île-de-France.</t>
  </si>
  <si>
    <t>Figure 7-3 Taux d’évolution en glissement annuel (2019/2020) des foyers allocataires bénéficiaires de revenu de solidarité active, selon le département (en %)</t>
  </si>
  <si>
    <t>Lecture : Entre le 31 décembre 2019 et le 31 décembre 2020, le nombre de foyers d’allocataires franciliens percevant le revenu de solidarité active a augmenté de +11,1 % en Île-de-France.</t>
  </si>
  <si>
    <t>Figure 7-2 Taux d’évolution en glissement annuel (2019/2020) des foyers allocataires bénéficiaires d’allocation logement à caractère social, selon le département (en %)</t>
  </si>
  <si>
    <t>Annexe 2 Montants financiers des prestations versées en Île-de-France sur l’année 2020 (en miliers d'euros)</t>
  </si>
  <si>
    <t>Annexe 1 Foyers bénéficiaires des prestations légales en Île-de-France au titre de décembre 2020</t>
  </si>
  <si>
    <t xml:space="preserve">Paje </t>
  </si>
  <si>
    <t>Moyenne d'Île-de-France</t>
  </si>
  <si>
    <t>Pour une personne seule</t>
  </si>
  <si>
    <t>Pour un couple</t>
  </si>
  <si>
    <t>Taux plein</t>
  </si>
  <si>
    <t>Taux partiel</t>
  </si>
  <si>
    <t>Montant médian</t>
  </si>
  <si>
    <t>supérieures à</t>
  </si>
  <si>
    <t>Aide personnalisée au logement (Apl)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</si>
</sst>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_-* #,##0.0\ _€_-;\-* #,##0.0\ _€_-;_-* &quot;-&quot;??\ _€_-;_-@_-"/>
    <numFmt numFmtId="167" formatCode="_-* #,##0\ _€_-;\-* #,##0\ _€_-;_-* &quot;-&quot;??\ _€_-;_-@_-"/>
    <numFmt numFmtId="168" formatCode="#,##0&quot;  &quot;"/>
  </numFmts>
  <fonts count="15" x14ac:knownFonts="1">
    <font>
      <sz val="11"/>
      <color theme="1"/>
      <name val="Calibri"/>
      <family val="2"/>
      <scheme val="minor"/>
    </font>
    <font>
      <sz val="10"/>
      <color theme="1"/>
      <name val="Century Gothic"/>
      <family val="2"/>
    </font>
    <font>
      <sz val="11"/>
      <color theme="1"/>
      <name val="Calibri"/>
      <family val="2"/>
      <scheme val="minor"/>
    </font>
    <font>
      <sz val="9"/>
      <color theme="1"/>
      <name val="Century Gothic"/>
      <family val="2"/>
    </font>
    <font>
      <sz val="9"/>
      <color theme="1"/>
      <name val="Calibri"/>
      <family val="2"/>
      <scheme val="minor"/>
    </font>
    <font>
      <b/>
      <sz val="9"/>
      <color theme="1"/>
      <name val="Century Gothic"/>
      <family val="2"/>
    </font>
    <font>
      <sz val="9"/>
      <name val="Century Gothic"/>
      <family val="2"/>
    </font>
    <font>
      <b/>
      <sz val="9"/>
      <name val="Century Gothic"/>
      <family val="2"/>
    </font>
    <font>
      <sz val="8"/>
      <color theme="1"/>
      <name val="Century Gothic"/>
      <family val="2"/>
    </font>
    <font>
      <sz val="10"/>
      <name val="Helv"/>
    </font>
    <font>
      <sz val="11"/>
      <color theme="1"/>
      <name val="Century Gothic"/>
      <family val="2"/>
    </font>
    <font>
      <sz val="8"/>
      <name val="Century Gothic"/>
      <family val="2"/>
    </font>
    <font>
      <b/>
      <sz val="8"/>
      <name val="Century Gothic"/>
      <family val="2"/>
    </font>
    <font>
      <i/>
      <sz val="9"/>
      <name val="Century Gothic"/>
      <family val="2"/>
    </font>
    <font>
      <b/>
      <sz val="8"/>
      <color theme="1"/>
      <name val="Century Gothic"/>
      <family val="2"/>
    </font>
  </fonts>
  <fills count="4">
    <fill>
      <patternFill patternType="none"/>
    </fill>
    <fill>
      <patternFill patternType="gray125"/>
    </fill>
    <fill>
      <patternFill patternType="solid">
        <fgColor rgb="FFA3BDFF"/>
        <bgColor indexed="64"/>
      </patternFill>
    </fill>
    <fill>
      <patternFill patternType="solid">
        <fgColor rgb="FFC5D6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indexed="64"/>
      </bottom>
      <diagonal/>
    </border>
  </borders>
  <cellStyleXfs count="3">
    <xf numFmtId="0" fontId="0" fillId="0" borderId="0"/>
    <xf numFmtId="164" fontId="2" fillId="0" borderId="0" applyFont="0" applyFill="0" applyBorder="0" applyAlignment="0" applyProtection="0"/>
    <xf numFmtId="0" fontId="9" fillId="0" borderId="0" applyAlignment="0">
      <alignment vertical="top" wrapText="1"/>
      <protection locked="0"/>
    </xf>
  </cellStyleXfs>
  <cellXfs count="132">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xf numFmtId="0" fontId="1" fillId="0" borderId="0" xfId="0" applyFont="1" applyAlignment="1">
      <alignment horizontal="left" vertical="center"/>
    </xf>
    <xf numFmtId="0" fontId="3" fillId="0" borderId="0" xfId="0" applyFont="1"/>
    <xf numFmtId="0" fontId="1" fillId="0" borderId="1" xfId="0" applyFont="1" applyBorder="1" applyAlignment="1">
      <alignment vertical="center"/>
    </xf>
    <xf numFmtId="167" fontId="1" fillId="0" borderId="1" xfId="1" applyNumberFormat="1" applyFont="1" applyBorder="1" applyAlignment="1">
      <alignment horizontal="right" vertical="center"/>
    </xf>
    <xf numFmtId="165" fontId="1" fillId="0" borderId="1" xfId="0" applyNumberFormat="1" applyFont="1" applyBorder="1" applyAlignment="1">
      <alignment horizontal="right" vertical="center"/>
    </xf>
    <xf numFmtId="166" fontId="1" fillId="0" borderId="1" xfId="1" applyNumberFormat="1" applyFont="1" applyBorder="1" applyAlignment="1">
      <alignment horizontal="righ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65" fontId="1" fillId="0" borderId="1" xfId="0" applyNumberFormat="1" applyFont="1" applyBorder="1" applyAlignment="1">
      <alignment horizontal="center" vertical="center"/>
    </xf>
    <xf numFmtId="0" fontId="1" fillId="0" borderId="1" xfId="0" applyFont="1" applyBorder="1" applyAlignment="1">
      <alignment horizontal="left"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center" wrapText="1"/>
    </xf>
    <xf numFmtId="3" fontId="1" fillId="0" borderId="1" xfId="0" applyNumberFormat="1" applyFont="1" applyBorder="1"/>
    <xf numFmtId="1" fontId="1" fillId="0" borderId="1" xfId="0" applyNumberFormat="1" applyFont="1" applyBorder="1" applyAlignment="1">
      <alignment horizontal="right" vertical="center"/>
    </xf>
    <xf numFmtId="165" fontId="1" fillId="0" borderId="1" xfId="0" applyNumberFormat="1" applyFont="1" applyFill="1" applyBorder="1" applyAlignment="1">
      <alignment horizontal="right" vertical="center"/>
    </xf>
    <xf numFmtId="0" fontId="10" fillId="0" borderId="0" xfId="0" applyFont="1"/>
    <xf numFmtId="0" fontId="1" fillId="0" borderId="1" xfId="0" applyFont="1" applyBorder="1" applyAlignment="1">
      <alignment horizontal="left"/>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 fontId="3"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 fontId="8" fillId="0" borderId="1" xfId="0" applyNumberFormat="1" applyFont="1" applyBorder="1" applyAlignment="1">
      <alignment horizontal="right" vertical="center" wrapText="1"/>
    </xf>
    <xf numFmtId="165" fontId="8" fillId="0" borderId="1" xfId="0" applyNumberFormat="1" applyFont="1" applyBorder="1" applyAlignment="1">
      <alignment horizontal="right" vertical="center"/>
    </xf>
    <xf numFmtId="0" fontId="3" fillId="0" borderId="1" xfId="0" applyFont="1" applyBorder="1" applyAlignment="1">
      <alignment horizontal="left" wrapText="1"/>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wrapText="1"/>
    </xf>
    <xf numFmtId="0" fontId="3" fillId="0" borderId="1" xfId="0" applyFont="1" applyBorder="1" applyAlignment="1">
      <alignment horizontal="left" vertical="top" wrapText="1"/>
    </xf>
    <xf numFmtId="0" fontId="8" fillId="0" borderId="1" xfId="0" applyFont="1" applyBorder="1" applyAlignment="1">
      <alignment horizontal="left" wrapText="1"/>
    </xf>
    <xf numFmtId="0" fontId="8" fillId="0" borderId="1" xfId="0" applyFont="1" applyBorder="1" applyAlignment="1">
      <alignment horizontal="left" vertical="top" wrapText="1"/>
    </xf>
    <xf numFmtId="0" fontId="5" fillId="2" borderId="0"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3" fontId="3" fillId="0" borderId="0" xfId="0" applyNumberFormat="1" applyFont="1" applyAlignment="1">
      <alignment horizontal="center" vertical="center"/>
    </xf>
    <xf numFmtId="49" fontId="3" fillId="0" borderId="0" xfId="0" applyNumberFormat="1" applyFont="1" applyAlignment="1">
      <alignment horizontal="center" vertical="center"/>
    </xf>
    <xf numFmtId="4" fontId="3"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Fill="1" applyAlignment="1">
      <alignment horizontal="center" vertical="center"/>
    </xf>
    <xf numFmtId="4" fontId="3" fillId="0" borderId="0" xfId="0" applyNumberFormat="1" applyFont="1" applyFill="1" applyAlignment="1">
      <alignment horizontal="center" vertical="center"/>
    </xf>
    <xf numFmtId="0" fontId="3"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6" fillId="0" borderId="0" xfId="0" applyFont="1" applyAlignment="1">
      <alignment vertical="center"/>
    </xf>
    <xf numFmtId="0" fontId="6" fillId="0" borderId="0" xfId="0" applyFont="1"/>
    <xf numFmtId="4" fontId="6" fillId="0" borderId="0" xfId="0" applyNumberFormat="1" applyFont="1" applyAlignment="1">
      <alignment horizontal="center"/>
    </xf>
    <xf numFmtId="0" fontId="6" fillId="0" borderId="0" xfId="0" applyFont="1" applyBorder="1" applyAlignment="1">
      <alignment vertical="center"/>
    </xf>
    <xf numFmtId="0" fontId="6" fillId="0" borderId="0" xfId="0" applyFont="1" applyBorder="1"/>
    <xf numFmtId="4" fontId="6" fillId="0" borderId="0" xfId="0" applyNumberFormat="1" applyFont="1" applyBorder="1" applyAlignment="1">
      <alignment horizontal="center"/>
    </xf>
    <xf numFmtId="0" fontId="3" fillId="0" borderId="0" xfId="0" applyFont="1" applyBorder="1" applyAlignment="1">
      <alignment vertical="center"/>
    </xf>
    <xf numFmtId="0" fontId="3" fillId="0" borderId="0" xfId="0" applyFont="1" applyBorder="1"/>
    <xf numFmtId="4" fontId="3" fillId="0" borderId="0" xfId="0" applyNumberFormat="1" applyFont="1" applyBorder="1" applyAlignment="1">
      <alignment horizontal="center"/>
    </xf>
    <xf numFmtId="4" fontId="6" fillId="0" borderId="0" xfId="0" applyNumberFormat="1" applyFont="1" applyFill="1" applyAlignment="1">
      <alignment horizontal="center"/>
    </xf>
    <xf numFmtId="0" fontId="5" fillId="2" borderId="11" xfId="0" applyFont="1" applyFill="1" applyBorder="1" applyAlignment="1">
      <alignment vertical="center"/>
    </xf>
    <xf numFmtId="0" fontId="5" fillId="2" borderId="12" xfId="0" applyFont="1" applyFill="1" applyBorder="1"/>
    <xf numFmtId="0" fontId="5" fillId="2" borderId="13" xfId="0" applyFont="1" applyFill="1" applyBorder="1" applyAlignment="1">
      <alignment horizontal="center" vertical="center"/>
    </xf>
    <xf numFmtId="0" fontId="5" fillId="2" borderId="8" xfId="0" applyFont="1" applyFill="1" applyBorder="1" applyAlignment="1">
      <alignment vertical="center"/>
    </xf>
    <xf numFmtId="0" fontId="5" fillId="2" borderId="9" xfId="0" applyFont="1" applyFill="1" applyBorder="1"/>
    <xf numFmtId="0" fontId="5" fillId="2" borderId="10" xfId="0" applyFont="1" applyFill="1" applyBorder="1" applyAlignment="1">
      <alignment horizontal="center" vertical="center"/>
    </xf>
    <xf numFmtId="0" fontId="7" fillId="0" borderId="0" xfId="0" applyFont="1" applyFill="1" applyBorder="1"/>
    <xf numFmtId="0" fontId="6" fillId="0" borderId="0" xfId="0" applyFont="1" applyFill="1" applyBorder="1" applyAlignment="1">
      <alignment horizontal="center"/>
    </xf>
    <xf numFmtId="0" fontId="6" fillId="0" borderId="0" xfId="0" applyFont="1" applyFill="1" applyBorder="1"/>
    <xf numFmtId="3" fontId="6" fillId="0" borderId="0" xfId="0" applyNumberFormat="1" applyFont="1" applyBorder="1" applyAlignment="1">
      <alignment horizontal="center" vertical="center"/>
    </xf>
    <xf numFmtId="49" fontId="6" fillId="0"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0" fontId="6" fillId="0" borderId="0" xfId="0" applyFont="1" applyFill="1" applyBorder="1" applyAlignment="1">
      <alignment horizontal="left"/>
    </xf>
    <xf numFmtId="0" fontId="7" fillId="0" borderId="0" xfId="0" applyFont="1" applyFill="1" applyBorder="1" applyAlignment="1">
      <alignment vertical="center"/>
    </xf>
    <xf numFmtId="0" fontId="11" fillId="0" borderId="0" xfId="0" applyFont="1" applyFill="1" applyBorder="1" applyAlignment="1">
      <alignment horizontal="center" vertical="center" wrapText="1"/>
    </xf>
    <xf numFmtId="0" fontId="6" fillId="0" borderId="0" xfId="0" quotePrefix="1" applyFont="1" applyFill="1" applyBorder="1"/>
    <xf numFmtId="4" fontId="6" fillId="0" borderId="0" xfId="0" applyNumberFormat="1" applyFont="1" applyFill="1" applyBorder="1" applyAlignment="1">
      <alignment horizontal="center" vertical="center"/>
    </xf>
    <xf numFmtId="0" fontId="13" fillId="0" borderId="0" xfId="0" applyFont="1"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49" fontId="6"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10" fillId="0" borderId="0" xfId="0" applyFont="1" applyFill="1" applyBorder="1"/>
    <xf numFmtId="4" fontId="3" fillId="0" borderId="0" xfId="0" applyNumberFormat="1" applyFont="1" applyFill="1" applyBorder="1" applyAlignment="1">
      <alignment horizontal="center"/>
    </xf>
    <xf numFmtId="0" fontId="11" fillId="0" borderId="0" xfId="0" applyFont="1" applyFill="1" applyBorder="1" applyAlignment="1">
      <alignment horizontal="left" vertical="center"/>
    </xf>
    <xf numFmtId="0" fontId="12" fillId="3" borderId="0" xfId="0" applyFont="1" applyFill="1" applyBorder="1" applyAlignment="1">
      <alignment horizontal="center" vertical="center"/>
    </xf>
    <xf numFmtId="0" fontId="12" fillId="3" borderId="0" xfId="0" applyFont="1" applyFill="1" applyBorder="1" applyAlignment="1">
      <alignment vertical="center"/>
    </xf>
    <xf numFmtId="0" fontId="11" fillId="3" borderId="0" xfId="0" applyFont="1" applyFill="1" applyBorder="1" applyAlignment="1">
      <alignment vertical="center"/>
    </xf>
    <xf numFmtId="0" fontId="11" fillId="3" borderId="0" xfId="0" applyFont="1" applyFill="1" applyBorder="1" applyAlignment="1">
      <alignment horizontal="center" vertical="center"/>
    </xf>
    <xf numFmtId="3" fontId="12" fillId="0" borderId="0" xfId="0" applyNumberFormat="1" applyFont="1" applyFill="1" applyBorder="1" applyAlignment="1">
      <alignment horizontal="center" vertical="center"/>
    </xf>
    <xf numFmtId="0" fontId="14" fillId="2" borderId="0" xfId="0" applyFont="1" applyFill="1" applyBorder="1" applyAlignment="1">
      <alignment vertical="center"/>
    </xf>
    <xf numFmtId="167" fontId="11" fillId="0" borderId="0" xfId="1" applyNumberFormat="1" applyFont="1" applyBorder="1" applyAlignment="1">
      <alignment horizontal="right" vertical="center"/>
    </xf>
    <xf numFmtId="167" fontId="12" fillId="0" borderId="0" xfId="1" applyNumberFormat="1" applyFont="1" applyBorder="1" applyAlignment="1">
      <alignment horizontal="right" vertical="center"/>
    </xf>
    <xf numFmtId="0" fontId="14" fillId="2" borderId="0" xfId="0" applyFont="1" applyFill="1" applyBorder="1" applyAlignment="1">
      <alignment horizontal="center" vertical="center"/>
    </xf>
    <xf numFmtId="167" fontId="12" fillId="0" borderId="0" xfId="1" applyNumberFormat="1" applyFont="1" applyFill="1" applyBorder="1" applyAlignment="1">
      <alignment horizontal="right" vertical="center"/>
    </xf>
    <xf numFmtId="0" fontId="8" fillId="2" borderId="0" xfId="0" applyFont="1" applyFill="1" applyBorder="1" applyAlignment="1">
      <alignment vertical="center"/>
    </xf>
    <xf numFmtId="0" fontId="5" fillId="0" borderId="0" xfId="0" applyFont="1" applyBorder="1" applyAlignment="1">
      <alignment horizontal="center" vertical="center" wrapText="1"/>
    </xf>
    <xf numFmtId="3" fontId="11" fillId="0" borderId="0" xfId="0" applyNumberFormat="1" applyFont="1" applyFill="1" applyBorder="1" applyAlignment="1">
      <alignment horizontal="center" vertical="center"/>
    </xf>
    <xf numFmtId="0" fontId="4" fillId="0" borderId="9" xfId="0" applyFont="1" applyBorder="1" applyAlignment="1">
      <alignment vertical="center"/>
    </xf>
    <xf numFmtId="0" fontId="5" fillId="0" borderId="9" xfId="0" applyFont="1" applyBorder="1" applyAlignment="1">
      <alignment horizontal="center" vertical="center" wrapText="1"/>
    </xf>
    <xf numFmtId="0" fontId="7" fillId="3" borderId="0" xfId="0" applyFont="1" applyFill="1" applyBorder="1" applyAlignment="1">
      <alignment horizontal="center" vertical="center"/>
    </xf>
    <xf numFmtId="167" fontId="8" fillId="0" borderId="0" xfId="1" applyNumberFormat="1" applyFont="1" applyBorder="1" applyAlignment="1">
      <alignment horizontal="right" vertical="center"/>
    </xf>
    <xf numFmtId="168" fontId="14" fillId="0" borderId="0" xfId="2" applyNumberFormat="1" applyFont="1" applyBorder="1" applyAlignment="1" applyProtection="1">
      <alignment horizontal="right" vertical="center"/>
    </xf>
    <xf numFmtId="168" fontId="14" fillId="0" borderId="0" xfId="2" applyNumberFormat="1" applyFont="1" applyFill="1" applyBorder="1" applyAlignment="1" applyProtection="1">
      <alignment horizontal="right" vertical="center"/>
    </xf>
    <xf numFmtId="167" fontId="8" fillId="0" borderId="0" xfId="1" applyNumberFormat="1" applyFont="1" applyFill="1" applyBorder="1" applyAlignment="1">
      <alignment horizontal="right" vertical="center"/>
    </xf>
    <xf numFmtId="0" fontId="8" fillId="0" borderId="0" xfId="0" applyFont="1"/>
    <xf numFmtId="0" fontId="3" fillId="0" borderId="0" xfId="0" applyFont="1" applyBorder="1" applyAlignment="1">
      <alignment horizontal="center" vertical="center"/>
    </xf>
    <xf numFmtId="165" fontId="3" fillId="0" borderId="0" xfId="0" applyNumberFormat="1" applyFont="1" applyBorder="1" applyAlignment="1">
      <alignment horizontal="right" vertical="center"/>
    </xf>
    <xf numFmtId="3" fontId="3" fillId="0" borderId="14" xfId="0" applyNumberFormat="1" applyFont="1" applyBorder="1" applyAlignment="1">
      <alignment horizontal="right" vertical="center"/>
    </xf>
    <xf numFmtId="0" fontId="5" fillId="0" borderId="14" xfId="0" applyFont="1" applyBorder="1" applyAlignment="1">
      <alignment horizontal="center" vertical="center" wrapText="1"/>
    </xf>
    <xf numFmtId="0" fontId="5" fillId="0" borderId="7" xfId="0" applyFont="1" applyBorder="1" applyAlignment="1">
      <alignment horizontal="center" vertical="center"/>
    </xf>
    <xf numFmtId="3" fontId="3" fillId="0" borderId="7" xfId="0" applyNumberFormat="1" applyFont="1" applyBorder="1" applyAlignment="1">
      <alignment horizontal="right" vertical="center"/>
    </xf>
    <xf numFmtId="165" fontId="3" fillId="0" borderId="6" xfId="0" applyNumberFormat="1" applyFont="1" applyBorder="1" applyAlignment="1">
      <alignment horizontal="right" vertical="center"/>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center" vertical="center" wrapText="1"/>
    </xf>
    <xf numFmtId="3" fontId="3" fillId="0" borderId="0" xfId="0" applyNumberFormat="1" applyFont="1" applyAlignment="1">
      <alignment horizontal="center" vertical="center"/>
    </xf>
    <xf numFmtId="0" fontId="12" fillId="3"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Fill="1" applyBorder="1" applyAlignment="1">
      <alignment horizontal="left"/>
    </xf>
    <xf numFmtId="165" fontId="0" fillId="0" borderId="0" xfId="0" applyNumberFormat="1"/>
  </cellXfs>
  <cellStyles count="3">
    <cellStyle name="Milliers" xfId="1" builtinId="3"/>
    <cellStyle name="Normal" xfId="0" builtinId="0"/>
    <cellStyle name="Normal 2" xfId="2" xr:uid="{00000000-0005-0000-0000-000002000000}"/>
  </cellStyles>
  <dxfs count="0"/>
  <tableStyles count="0" defaultTableStyle="TableStyleMedium2" defaultPivotStyle="PivotStyleLight16"/>
  <colors>
    <mruColors>
      <color rgb="FFF9F30B"/>
      <color rgb="FF00CC66"/>
      <color rgb="FFFFD347"/>
      <color rgb="FF95C674"/>
      <color rgb="FF61953D"/>
      <color rgb="FFC5D6FF"/>
      <color rgb="FFAFC6FF"/>
      <color rgb="FFA3BDFF"/>
      <color rgb="FFB7CCFF"/>
      <color rgb="FF657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'Fg1-1'!$S$4</c:f>
              <c:strCache>
                <c:ptCount val="1"/>
                <c:pt idx="0">
                  <c:v>Nombre d'allocataires des Caf en Île-de-France</c:v>
                </c:pt>
              </c:strCache>
            </c:strRef>
          </c:tx>
          <c:spPr>
            <a:ln w="28575" cap="rnd">
              <a:solidFill>
                <a:srgbClr val="336600"/>
              </a:solidFill>
              <a:round/>
            </a:ln>
            <a:effectLst/>
          </c:spPr>
          <c:marker>
            <c:symbol val="circle"/>
            <c:size val="5"/>
            <c:spPr>
              <a:solidFill>
                <a:srgbClr val="336600"/>
              </a:solidFill>
              <a:ln w="9525">
                <a:solidFill>
                  <a:srgbClr val="336600"/>
                </a:solidFill>
              </a:ln>
              <a:effectLst/>
            </c:spPr>
          </c:marker>
          <c:cat>
            <c:multiLvlStrRef>
              <c:f>'Fg1-1'!$Q$5:$R$52</c:f>
              <c:multiLvlStrCache>
                <c:ptCount val="48"/>
                <c:lvl>
                  <c:pt idx="0">
                    <c:v>Janvier </c:v>
                  </c:pt>
                  <c:pt idx="1">
                    <c:v>Février</c:v>
                  </c:pt>
                  <c:pt idx="2">
                    <c:v>Mars </c:v>
                  </c:pt>
                  <c:pt idx="3">
                    <c:v>Avril </c:v>
                  </c:pt>
                  <c:pt idx="4">
                    <c:v>Mai </c:v>
                  </c:pt>
                  <c:pt idx="5">
                    <c:v>Juin </c:v>
                  </c:pt>
                  <c:pt idx="6">
                    <c:v>Juillet </c:v>
                  </c:pt>
                  <c:pt idx="7">
                    <c:v>Août </c:v>
                  </c:pt>
                  <c:pt idx="8">
                    <c:v>Septembre </c:v>
                  </c:pt>
                  <c:pt idx="9">
                    <c:v>Octobre </c:v>
                  </c:pt>
                  <c:pt idx="10">
                    <c:v>Novembre </c:v>
                  </c:pt>
                  <c:pt idx="11">
                    <c:v>Décembre </c:v>
                  </c:pt>
                  <c:pt idx="12">
                    <c:v>Janvier </c:v>
                  </c:pt>
                  <c:pt idx="13">
                    <c:v>Février</c:v>
                  </c:pt>
                  <c:pt idx="14">
                    <c:v>Mars </c:v>
                  </c:pt>
                  <c:pt idx="15">
                    <c:v>Avril </c:v>
                  </c:pt>
                  <c:pt idx="16">
                    <c:v>Mai </c:v>
                  </c:pt>
                  <c:pt idx="17">
                    <c:v>Juin </c:v>
                  </c:pt>
                  <c:pt idx="18">
                    <c:v>Juillet </c:v>
                  </c:pt>
                  <c:pt idx="19">
                    <c:v>Août </c:v>
                  </c:pt>
                  <c:pt idx="20">
                    <c:v>Septembre </c:v>
                  </c:pt>
                  <c:pt idx="21">
                    <c:v>Octobre </c:v>
                  </c:pt>
                  <c:pt idx="22">
                    <c:v>Novembre </c:v>
                  </c:pt>
                  <c:pt idx="23">
                    <c:v>Décembre </c:v>
                  </c:pt>
                  <c:pt idx="24">
                    <c:v>Janvier </c:v>
                  </c:pt>
                  <c:pt idx="25">
                    <c:v>Février</c:v>
                  </c:pt>
                  <c:pt idx="26">
                    <c:v>Mars </c:v>
                  </c:pt>
                  <c:pt idx="27">
                    <c:v>Avril </c:v>
                  </c:pt>
                  <c:pt idx="28">
                    <c:v>Mai </c:v>
                  </c:pt>
                  <c:pt idx="29">
                    <c:v>Juin </c:v>
                  </c:pt>
                  <c:pt idx="30">
                    <c:v>Juillet </c:v>
                  </c:pt>
                  <c:pt idx="31">
                    <c:v>Août </c:v>
                  </c:pt>
                  <c:pt idx="32">
                    <c:v>Septembre </c:v>
                  </c:pt>
                  <c:pt idx="33">
                    <c:v>Octobre </c:v>
                  </c:pt>
                  <c:pt idx="34">
                    <c:v>Novembre </c:v>
                  </c:pt>
                  <c:pt idx="35">
                    <c:v>Décembre </c:v>
                  </c:pt>
                  <c:pt idx="36">
                    <c:v>Janvier </c:v>
                  </c:pt>
                  <c:pt idx="37">
                    <c:v>Février</c:v>
                  </c:pt>
                  <c:pt idx="38">
                    <c:v>Mars </c:v>
                  </c:pt>
                  <c:pt idx="39">
                    <c:v>Avril </c:v>
                  </c:pt>
                  <c:pt idx="40">
                    <c:v>Mai </c:v>
                  </c:pt>
                  <c:pt idx="41">
                    <c:v>Juin </c:v>
                  </c:pt>
                  <c:pt idx="42">
                    <c:v>Juillet </c:v>
                  </c:pt>
                  <c:pt idx="43">
                    <c:v>Août </c:v>
                  </c:pt>
                  <c:pt idx="44">
                    <c:v>Septembre </c:v>
                  </c:pt>
                  <c:pt idx="45">
                    <c:v>Octobre </c:v>
                  </c:pt>
                  <c:pt idx="46">
                    <c:v>Novembre </c:v>
                  </c:pt>
                  <c:pt idx="47">
                    <c:v>Décembre </c:v>
                  </c:pt>
                </c:lvl>
                <c:lvl>
                  <c:pt idx="0">
                    <c:v>2017</c:v>
                  </c:pt>
                  <c:pt idx="12">
                    <c:v>2018</c:v>
                  </c:pt>
                  <c:pt idx="24">
                    <c:v>2019</c:v>
                  </c:pt>
                  <c:pt idx="36">
                    <c:v>2020</c:v>
                  </c:pt>
                </c:lvl>
              </c:multiLvlStrCache>
            </c:multiLvlStrRef>
          </c:cat>
          <c:val>
            <c:numRef>
              <c:f>'Fg1-1'!$S$5:$S$52</c:f>
              <c:numCache>
                <c:formatCode>#,##0</c:formatCode>
                <c:ptCount val="48"/>
                <c:pt idx="0">
                  <c:v>2167697</c:v>
                </c:pt>
                <c:pt idx="1">
                  <c:v>2180116</c:v>
                </c:pt>
                <c:pt idx="2">
                  <c:v>2194011</c:v>
                </c:pt>
                <c:pt idx="3">
                  <c:v>2202203</c:v>
                </c:pt>
                <c:pt idx="4">
                  <c:v>2211222</c:v>
                </c:pt>
                <c:pt idx="5">
                  <c:v>2212394</c:v>
                </c:pt>
                <c:pt idx="6">
                  <c:v>2187585</c:v>
                </c:pt>
                <c:pt idx="7">
                  <c:v>2210286</c:v>
                </c:pt>
                <c:pt idx="8">
                  <c:v>2220079</c:v>
                </c:pt>
                <c:pt idx="9">
                  <c:v>2245739</c:v>
                </c:pt>
                <c:pt idx="10">
                  <c:v>2259424</c:v>
                </c:pt>
                <c:pt idx="11">
                  <c:v>2265281</c:v>
                </c:pt>
                <c:pt idx="12">
                  <c:v>2186495</c:v>
                </c:pt>
                <c:pt idx="13">
                  <c:v>2199036</c:v>
                </c:pt>
                <c:pt idx="14">
                  <c:v>2212022</c:v>
                </c:pt>
                <c:pt idx="15">
                  <c:v>2220502</c:v>
                </c:pt>
                <c:pt idx="16">
                  <c:v>2229898</c:v>
                </c:pt>
                <c:pt idx="17">
                  <c:v>2231124</c:v>
                </c:pt>
                <c:pt idx="18">
                  <c:v>2211151</c:v>
                </c:pt>
                <c:pt idx="19">
                  <c:v>2230335</c:v>
                </c:pt>
                <c:pt idx="20">
                  <c:v>2240604</c:v>
                </c:pt>
                <c:pt idx="21">
                  <c:v>2268036</c:v>
                </c:pt>
                <c:pt idx="22">
                  <c:v>2283549</c:v>
                </c:pt>
                <c:pt idx="23">
                  <c:v>2299755</c:v>
                </c:pt>
                <c:pt idx="24">
                  <c:v>2294698</c:v>
                </c:pt>
                <c:pt idx="25">
                  <c:v>2331750</c:v>
                </c:pt>
                <c:pt idx="26">
                  <c:v>2353712</c:v>
                </c:pt>
                <c:pt idx="27">
                  <c:v>2362700</c:v>
                </c:pt>
                <c:pt idx="28">
                  <c:v>2371349</c:v>
                </c:pt>
                <c:pt idx="29">
                  <c:v>2373302</c:v>
                </c:pt>
                <c:pt idx="30">
                  <c:v>2352168</c:v>
                </c:pt>
                <c:pt idx="31">
                  <c:v>2369987</c:v>
                </c:pt>
                <c:pt idx="32">
                  <c:v>2385212</c:v>
                </c:pt>
                <c:pt idx="33">
                  <c:v>2410469</c:v>
                </c:pt>
                <c:pt idx="34">
                  <c:v>2424825</c:v>
                </c:pt>
                <c:pt idx="35">
                  <c:v>2432287</c:v>
                </c:pt>
                <c:pt idx="36">
                  <c:v>2363668</c:v>
                </c:pt>
                <c:pt idx="37">
                  <c:v>2377099</c:v>
                </c:pt>
                <c:pt idx="38">
                  <c:v>2388962</c:v>
                </c:pt>
                <c:pt idx="39">
                  <c:v>2393716</c:v>
                </c:pt>
                <c:pt idx="40">
                  <c:v>2415036</c:v>
                </c:pt>
                <c:pt idx="41">
                  <c:v>2428214</c:v>
                </c:pt>
                <c:pt idx="42">
                  <c:v>2419906</c:v>
                </c:pt>
                <c:pt idx="43">
                  <c:v>2442259</c:v>
                </c:pt>
                <c:pt idx="44">
                  <c:v>2460931</c:v>
                </c:pt>
                <c:pt idx="45">
                  <c:v>2487679</c:v>
                </c:pt>
                <c:pt idx="46">
                  <c:v>2500200</c:v>
                </c:pt>
                <c:pt idx="47">
                  <c:v>2501592</c:v>
                </c:pt>
              </c:numCache>
            </c:numRef>
          </c:val>
          <c:smooth val="0"/>
          <c:extLst>
            <c:ext xmlns:c16="http://schemas.microsoft.com/office/drawing/2014/chart" uri="{C3380CC4-5D6E-409C-BE32-E72D297353CC}">
              <c16:uniqueId val="{00000000-D12E-4F23-A02D-2E5FB5A6B541}"/>
            </c:ext>
          </c:extLst>
        </c:ser>
        <c:dLbls>
          <c:showLegendKey val="0"/>
          <c:showVal val="0"/>
          <c:showCatName val="0"/>
          <c:showSerName val="0"/>
          <c:showPercent val="0"/>
          <c:showBubbleSize val="0"/>
        </c:dLbls>
        <c:marker val="1"/>
        <c:smooth val="0"/>
        <c:axId val="713916816"/>
        <c:axId val="713919112"/>
      </c:lineChart>
      <c:catAx>
        <c:axId val="71391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Calibri" panose="020F0502020204030204" pitchFamily="34" charset="0"/>
                <a:ea typeface="+mn-ea"/>
                <a:cs typeface="+mn-cs"/>
              </a:defRPr>
            </a:pPr>
            <a:endParaRPr lang="fr-FR"/>
          </a:p>
        </c:txPr>
        <c:crossAx val="713919112"/>
        <c:crosses val="autoZero"/>
        <c:auto val="1"/>
        <c:lblAlgn val="ctr"/>
        <c:lblOffset val="100"/>
        <c:noMultiLvlLbl val="0"/>
      </c:catAx>
      <c:valAx>
        <c:axId val="713919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alibri" panose="020F0502020204030204" pitchFamily="34" charset="0"/>
                <a:ea typeface="+mn-ea"/>
                <a:cs typeface="+mn-cs"/>
              </a:defRPr>
            </a:pPr>
            <a:endParaRPr lang="fr-FR"/>
          </a:p>
        </c:txPr>
        <c:crossAx val="713916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'Fg5-1'!$B$23:$B$24</c:f>
              <c:strCache>
                <c:ptCount val="2"/>
                <c:pt idx="0">
                  <c:v>Revenus</c:v>
                </c:pt>
                <c:pt idx="1">
                  <c:v>1ère tranche</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'Fg5-1'!$B$25:$B$33</c:f>
              <c:numCache>
                <c:formatCode>0.0</c:formatCode>
                <c:ptCount val="9"/>
                <c:pt idx="0">
                  <c:v>56.945714673790015</c:v>
                </c:pt>
                <c:pt idx="1">
                  <c:v>58.124287343215506</c:v>
                </c:pt>
                <c:pt idx="2">
                  <c:v>91.310886456679754</c:v>
                </c:pt>
                <c:pt idx="3">
                  <c:v>77.527355721003858</c:v>
                </c:pt>
                <c:pt idx="4">
                  <c:v>84.633169563601825</c:v>
                </c:pt>
                <c:pt idx="5">
                  <c:v>68.07851747472597</c:v>
                </c:pt>
                <c:pt idx="6">
                  <c:v>81.11758851130385</c:v>
                </c:pt>
                <c:pt idx="7">
                  <c:v>84.335305338478719</c:v>
                </c:pt>
                <c:pt idx="8">
                  <c:v>75.717694045929889</c:v>
                </c:pt>
              </c:numCache>
            </c:numRef>
          </c:val>
          <c:extLst>
            <c:ext xmlns:c16="http://schemas.microsoft.com/office/drawing/2014/chart" uri="{C3380CC4-5D6E-409C-BE32-E72D297353CC}">
              <c16:uniqueId val="{00000000-A637-4BBC-BF66-CA1445843B4B}"/>
            </c:ext>
          </c:extLst>
        </c:ser>
        <c:ser>
          <c:idx val="1"/>
          <c:order val="1"/>
          <c:tx>
            <c:strRef>
              <c:f>'Fg5-1'!$C$23:$C$24</c:f>
              <c:strCache>
                <c:ptCount val="2"/>
                <c:pt idx="0">
                  <c:v>Revenus</c:v>
                </c:pt>
                <c:pt idx="1">
                  <c:v>2ème tranche</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'Fg5-1'!$C$25:$C$33</c:f>
              <c:numCache>
                <c:formatCode>0.0</c:formatCode>
                <c:ptCount val="9"/>
                <c:pt idx="0">
                  <c:v>10.742065468375062</c:v>
                </c:pt>
                <c:pt idx="1">
                  <c:v>12.629116640955127</c:v>
                </c:pt>
                <c:pt idx="2">
                  <c:v>4.8660428328738128</c:v>
                </c:pt>
                <c:pt idx="3">
                  <c:v>9.9437700738995591</c:v>
                </c:pt>
                <c:pt idx="4">
                  <c:v>9.7477395648404279</c:v>
                </c:pt>
                <c:pt idx="5">
                  <c:v>13.752027658075406</c:v>
                </c:pt>
                <c:pt idx="6">
                  <c:v>10.650682496800796</c:v>
                </c:pt>
                <c:pt idx="7">
                  <c:v>9.1720215543385581</c:v>
                </c:pt>
                <c:pt idx="8">
                  <c:v>10.061485101686898</c:v>
                </c:pt>
              </c:numCache>
            </c:numRef>
          </c:val>
          <c:extLst>
            <c:ext xmlns:c16="http://schemas.microsoft.com/office/drawing/2014/chart" uri="{C3380CC4-5D6E-409C-BE32-E72D297353CC}">
              <c16:uniqueId val="{00000001-A637-4BBC-BF66-CA1445843B4B}"/>
            </c:ext>
          </c:extLst>
        </c:ser>
        <c:ser>
          <c:idx val="2"/>
          <c:order val="2"/>
          <c:tx>
            <c:strRef>
              <c:f>'Fg5-1'!$D$23:$D$24</c:f>
              <c:strCache>
                <c:ptCount val="2"/>
                <c:pt idx="0">
                  <c:v>Revenus</c:v>
                </c:pt>
                <c:pt idx="1">
                  <c:v>3ème tranche</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'Fg5-1'!$D$25:$D$33</c:f>
              <c:numCache>
                <c:formatCode>0.0</c:formatCode>
                <c:ptCount val="9"/>
                <c:pt idx="0">
                  <c:v>32.312219857834926</c:v>
                </c:pt>
                <c:pt idx="1">
                  <c:v>29.246596015829361</c:v>
                </c:pt>
                <c:pt idx="2">
                  <c:v>3.823070710446431</c:v>
                </c:pt>
                <c:pt idx="3">
                  <c:v>12.528874205096585</c:v>
                </c:pt>
                <c:pt idx="4">
                  <c:v>5.6190908715577397</c:v>
                </c:pt>
                <c:pt idx="5">
                  <c:v>18.169454867198638</c:v>
                </c:pt>
                <c:pt idx="6">
                  <c:v>8.2317289918953502</c:v>
                </c:pt>
                <c:pt idx="7">
                  <c:v>6.4926731071827284</c:v>
                </c:pt>
                <c:pt idx="8">
                  <c:v>14.220820852383204</c:v>
                </c:pt>
              </c:numCache>
            </c:numRef>
          </c:val>
          <c:extLst>
            <c:ext xmlns:c16="http://schemas.microsoft.com/office/drawing/2014/chart" uri="{C3380CC4-5D6E-409C-BE32-E72D297353CC}">
              <c16:uniqueId val="{00000002-A637-4BBC-BF66-CA1445843B4B}"/>
            </c:ext>
          </c:extLst>
        </c:ser>
        <c:dLbls>
          <c:showLegendKey val="0"/>
          <c:showVal val="0"/>
          <c:showCatName val="0"/>
          <c:showSerName val="0"/>
          <c:showPercent val="0"/>
          <c:showBubbleSize val="0"/>
        </c:dLbls>
        <c:gapWidth val="59"/>
        <c:overlap val="100"/>
        <c:axId val="880662928"/>
        <c:axId val="880654400"/>
      </c:barChart>
      <c:catAx>
        <c:axId val="880662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654400"/>
        <c:crosses val="autoZero"/>
        <c:auto val="1"/>
        <c:lblAlgn val="ctr"/>
        <c:lblOffset val="100"/>
        <c:noMultiLvlLbl val="0"/>
      </c:catAx>
      <c:valAx>
        <c:axId val="8806544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662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'Fg5-2'!$B$24</c:f>
              <c:strCache>
                <c:ptCount val="1"/>
                <c:pt idx="0">
                  <c:v>1ère tranche</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'Fg5-2'!$A$25:$A$33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'Fg5-2'!$B$25:$B$33</c:f>
              <c:numCache>
                <c:formatCode>0.0</c:formatCode>
                <c:ptCount val="9"/>
                <c:pt idx="0">
                  <c:v>-3.8850680116154668</c:v>
                </c:pt>
                <c:pt idx="1">
                  <c:v>-3.28808783114546</c:v>
                </c:pt>
                <c:pt idx="2">
                  <c:v>-0.41762213549180704</c:v>
                </c:pt>
                <c:pt idx="3">
                  <c:v>-1.6312661287497519</c:v>
                </c:pt>
                <c:pt idx="4">
                  <c:v>-1.0303006894420734</c:v>
                </c:pt>
                <c:pt idx="5">
                  <c:v>-2.0740531240425177</c:v>
                </c:pt>
                <c:pt idx="6">
                  <c:v>-0.6973379314846444</c:v>
                </c:pt>
                <c:pt idx="7">
                  <c:v>-0.79415140579275534</c:v>
                </c:pt>
                <c:pt idx="8">
                  <c:v>-1.5149733833858738</c:v>
                </c:pt>
              </c:numCache>
            </c:numRef>
          </c:val>
          <c:extLst>
            <c:ext xmlns:c16="http://schemas.microsoft.com/office/drawing/2014/chart" uri="{C3380CC4-5D6E-409C-BE32-E72D297353CC}">
              <c16:uniqueId val="{00000000-5885-432E-8D88-7B1CFB7F1049}"/>
            </c:ext>
          </c:extLst>
        </c:ser>
        <c:ser>
          <c:idx val="1"/>
          <c:order val="1"/>
          <c:tx>
            <c:strRef>
              <c:f>'Fg5-2'!$C$24</c:f>
              <c:strCache>
                <c:ptCount val="1"/>
                <c:pt idx="0">
                  <c:v>2ème tranche</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'Fg5-2'!$A$25:$A$33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'Fg5-2'!$C$25:$C$33</c:f>
              <c:numCache>
                <c:formatCode>0.0</c:formatCode>
                <c:ptCount val="9"/>
                <c:pt idx="0">
                  <c:v>-2.7543241249282731</c:v>
                </c:pt>
                <c:pt idx="1">
                  <c:v>-2.7063686862162513</c:v>
                </c:pt>
                <c:pt idx="2">
                  <c:v>5.3353428786737007</c:v>
                </c:pt>
                <c:pt idx="3">
                  <c:v>2.6993631784050947</c:v>
                </c:pt>
                <c:pt idx="4">
                  <c:v>5.4959785522788209</c:v>
                </c:pt>
                <c:pt idx="5">
                  <c:v>2.7357855437909295</c:v>
                </c:pt>
                <c:pt idx="6">
                  <c:v>2.8843677568890036</c:v>
                </c:pt>
                <c:pt idx="7">
                  <c:v>6.6980263830657529</c:v>
                </c:pt>
                <c:pt idx="8">
                  <c:v>2.06409791671109</c:v>
                </c:pt>
              </c:numCache>
            </c:numRef>
          </c:val>
          <c:extLst>
            <c:ext xmlns:c16="http://schemas.microsoft.com/office/drawing/2014/chart" uri="{C3380CC4-5D6E-409C-BE32-E72D297353CC}">
              <c16:uniqueId val="{00000001-5885-432E-8D88-7B1CFB7F1049}"/>
            </c:ext>
          </c:extLst>
        </c:ser>
        <c:ser>
          <c:idx val="2"/>
          <c:order val="2"/>
          <c:tx>
            <c:strRef>
              <c:f>'Fg5-2'!$D$24</c:f>
              <c:strCache>
                <c:ptCount val="1"/>
                <c:pt idx="0">
                  <c:v>3ème tranche</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'Fg5-2'!$A$25:$A$33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'Fg5-2'!$D$25:$D$33</c:f>
              <c:numCache>
                <c:formatCode>0.0</c:formatCode>
                <c:ptCount val="9"/>
                <c:pt idx="0">
                  <c:v>4.479709550857879</c:v>
                </c:pt>
                <c:pt idx="1">
                  <c:v>6.6530100590087748</c:v>
                </c:pt>
                <c:pt idx="2">
                  <c:v>17.2789406236651</c:v>
                </c:pt>
                <c:pt idx="3">
                  <c:v>10.350976736645862</c:v>
                </c:pt>
                <c:pt idx="4">
                  <c:v>11.887536994409734</c:v>
                </c:pt>
                <c:pt idx="5">
                  <c:v>6.0235204130413997</c:v>
                </c:pt>
                <c:pt idx="6">
                  <c:v>9.7251836057806216</c:v>
                </c:pt>
                <c:pt idx="7">
                  <c:v>12.970327317222392</c:v>
                </c:pt>
                <c:pt idx="8">
                  <c:v>7.5035754012394724</c:v>
                </c:pt>
              </c:numCache>
            </c:numRef>
          </c:val>
          <c:extLst>
            <c:ext xmlns:c16="http://schemas.microsoft.com/office/drawing/2014/chart" uri="{C3380CC4-5D6E-409C-BE32-E72D297353CC}">
              <c16:uniqueId val="{00000002-5885-432E-8D88-7B1CFB7F1049}"/>
            </c:ext>
          </c:extLst>
        </c:ser>
        <c:dLbls>
          <c:showLegendKey val="0"/>
          <c:showVal val="0"/>
          <c:showCatName val="0"/>
          <c:showSerName val="0"/>
          <c:showPercent val="0"/>
          <c:showBubbleSize val="0"/>
        </c:dLbls>
        <c:gapWidth val="195"/>
        <c:axId val="880715736"/>
        <c:axId val="880720000"/>
      </c:barChart>
      <c:catAx>
        <c:axId val="880715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720000"/>
        <c:crosses val="autoZero"/>
        <c:auto val="1"/>
        <c:lblAlgn val="ctr"/>
        <c:lblOffset val="100"/>
        <c:noMultiLvlLbl val="0"/>
      </c:catAx>
      <c:valAx>
        <c:axId val="880720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71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'Fg6-1'!$M$3</c:f>
              <c:strCache>
                <c:ptCount val="1"/>
                <c:pt idx="0">
                  <c:v>2019</c:v>
                </c:pt>
              </c:strCache>
            </c:strRef>
          </c:tx>
          <c:spPr>
            <a:solidFill>
              <a:srgbClr val="00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'Fg6-1'!$L$4:$L$19</c:f>
              <c:strCache>
                <c:ptCount val="16"/>
                <c:pt idx="0">
                  <c:v>Autres (ADI, AMI, CDI…)</c:v>
                </c:pt>
                <c:pt idx="1">
                  <c:v>Paje + Enfance + Logement + Solidarité</c:v>
                </c:pt>
                <c:pt idx="2">
                  <c:v>Enfance + Logement + Solidarité</c:v>
                </c:pt>
                <c:pt idx="3">
                  <c:v>Paje + Logement + Solidarité</c:v>
                </c:pt>
                <c:pt idx="4">
                  <c:v>Paje + Enfance + Logement</c:v>
                </c:pt>
                <c:pt idx="5">
                  <c:v>Paje + Enfance + Solidarité</c:v>
                </c:pt>
                <c:pt idx="6">
                  <c:v>Logement + Solidarité</c:v>
                </c:pt>
                <c:pt idx="7">
                  <c:v>Enfance + Logement</c:v>
                </c:pt>
                <c:pt idx="8">
                  <c:v>Enfance + Solidarité</c:v>
                </c:pt>
                <c:pt idx="9">
                  <c:v>Paje + Logement</c:v>
                </c:pt>
                <c:pt idx="10">
                  <c:v>Paje + Solidarité</c:v>
                </c:pt>
                <c:pt idx="11">
                  <c:v>Paje + Enfance</c:v>
                </c:pt>
                <c:pt idx="12">
                  <c:v>Logement seul</c:v>
                </c:pt>
                <c:pt idx="13">
                  <c:v>Solidarité seule</c:v>
                </c:pt>
                <c:pt idx="14">
                  <c:v>Paje seule</c:v>
                </c:pt>
                <c:pt idx="15">
                  <c:v>Enfance seule</c:v>
                </c:pt>
              </c:strCache>
            </c:strRef>
          </c:cat>
          <c:val>
            <c:numRef>
              <c:f>'Fg6-1'!$M$4:$M$19</c:f>
              <c:numCache>
                <c:formatCode>0.0</c:formatCode>
                <c:ptCount val="16"/>
                <c:pt idx="0">
                  <c:v>0.13736043484999919</c:v>
                </c:pt>
                <c:pt idx="1">
                  <c:v>2.1525009178604333</c:v>
                </c:pt>
                <c:pt idx="2">
                  <c:v>6.8266614918387507</c:v>
                </c:pt>
                <c:pt idx="3">
                  <c:v>0.61551124517789224</c:v>
                </c:pt>
                <c:pt idx="4">
                  <c:v>1.9188936174061695</c:v>
                </c:pt>
                <c:pt idx="5">
                  <c:v>0.93138679769287103</c:v>
                </c:pt>
                <c:pt idx="6">
                  <c:v>9.6339782270759979</c:v>
                </c:pt>
                <c:pt idx="7">
                  <c:v>4.9700138182706235</c:v>
                </c:pt>
                <c:pt idx="8">
                  <c:v>2.8781965286168942</c:v>
                </c:pt>
                <c:pt idx="9">
                  <c:v>0.52271791939026935</c:v>
                </c:pt>
                <c:pt idx="10">
                  <c:v>0.71882964469242328</c:v>
                </c:pt>
                <c:pt idx="11">
                  <c:v>5.4078322171684512</c:v>
                </c:pt>
                <c:pt idx="12">
                  <c:v>17.300343257189631</c:v>
                </c:pt>
                <c:pt idx="13">
                  <c:v>20.638066149266102</c:v>
                </c:pt>
                <c:pt idx="14">
                  <c:v>3.6824601702019537</c:v>
                </c:pt>
                <c:pt idx="15">
                  <c:v>21.675320387766739</c:v>
                </c:pt>
              </c:numCache>
            </c:numRef>
          </c:val>
          <c:extLst>
            <c:ext xmlns:c16="http://schemas.microsoft.com/office/drawing/2014/chart" uri="{C3380CC4-5D6E-409C-BE32-E72D297353CC}">
              <c16:uniqueId val="{00000000-1424-4357-9F9B-B1F6A73353B3}"/>
            </c:ext>
          </c:extLst>
        </c:ser>
        <c:ser>
          <c:idx val="1"/>
          <c:order val="1"/>
          <c:tx>
            <c:strRef>
              <c:f>'Fg6-1'!$N$3</c:f>
              <c:strCache>
                <c:ptCount val="1"/>
                <c:pt idx="0">
                  <c:v>2020</c:v>
                </c:pt>
              </c:strCache>
            </c:strRef>
          </c:tx>
          <c:spPr>
            <a:solidFill>
              <a:srgbClr val="F9F30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'Fg6-1'!$L$4:$L$19</c:f>
              <c:strCache>
                <c:ptCount val="16"/>
                <c:pt idx="0">
                  <c:v>Autres (ADI, AMI, CDI…)</c:v>
                </c:pt>
                <c:pt idx="1">
                  <c:v>Paje + Enfance + Logement + Solidarité</c:v>
                </c:pt>
                <c:pt idx="2">
                  <c:v>Enfance + Logement + Solidarité</c:v>
                </c:pt>
                <c:pt idx="3">
                  <c:v>Paje + Logement + Solidarité</c:v>
                </c:pt>
                <c:pt idx="4">
                  <c:v>Paje + Enfance + Logement</c:v>
                </c:pt>
                <c:pt idx="5">
                  <c:v>Paje + Enfance + Solidarité</c:v>
                </c:pt>
                <c:pt idx="6">
                  <c:v>Logement + Solidarité</c:v>
                </c:pt>
                <c:pt idx="7">
                  <c:v>Enfance + Logement</c:v>
                </c:pt>
                <c:pt idx="8">
                  <c:v>Enfance + Solidarité</c:v>
                </c:pt>
                <c:pt idx="9">
                  <c:v>Paje + Logement</c:v>
                </c:pt>
                <c:pt idx="10">
                  <c:v>Paje + Solidarité</c:v>
                </c:pt>
                <c:pt idx="11">
                  <c:v>Paje + Enfance</c:v>
                </c:pt>
                <c:pt idx="12">
                  <c:v>Logement seul</c:v>
                </c:pt>
                <c:pt idx="13">
                  <c:v>Solidarité seule</c:v>
                </c:pt>
                <c:pt idx="14">
                  <c:v>Paje seule</c:v>
                </c:pt>
                <c:pt idx="15">
                  <c:v>Enfance seule</c:v>
                </c:pt>
              </c:strCache>
            </c:strRef>
          </c:cat>
          <c:val>
            <c:numRef>
              <c:f>'Fg6-1'!$N$4:$N$19</c:f>
              <c:numCache>
                <c:formatCode>0.0</c:formatCode>
                <c:ptCount val="16"/>
                <c:pt idx="0">
                  <c:v>0.10876612604718876</c:v>
                </c:pt>
                <c:pt idx="1">
                  <c:v>2.1443035890023494</c:v>
                </c:pt>
                <c:pt idx="2">
                  <c:v>6.9031114067325472</c:v>
                </c:pt>
                <c:pt idx="3">
                  <c:v>0.56769442194861253</c:v>
                </c:pt>
                <c:pt idx="4">
                  <c:v>1.7070805508898355</c:v>
                </c:pt>
                <c:pt idx="5">
                  <c:v>0.96110721597890714</c:v>
                </c:pt>
                <c:pt idx="6">
                  <c:v>10.096542428382643</c:v>
                </c:pt>
                <c:pt idx="7">
                  <c:v>4.5928405427033958</c:v>
                </c:pt>
                <c:pt idx="8">
                  <c:v>3.0240660543358953</c:v>
                </c:pt>
                <c:pt idx="9">
                  <c:v>0.46452449496302112</c:v>
                </c:pt>
                <c:pt idx="10">
                  <c:v>0.6941285478902729</c:v>
                </c:pt>
                <c:pt idx="11">
                  <c:v>5.0033617167220026</c:v>
                </c:pt>
                <c:pt idx="12">
                  <c:v>17.954045612220177</c:v>
                </c:pt>
                <c:pt idx="13">
                  <c:v>21.05366035388764</c:v>
                </c:pt>
                <c:pt idx="14">
                  <c:v>3.3518834007941805</c:v>
                </c:pt>
                <c:pt idx="15">
                  <c:v>21.37288353750133</c:v>
                </c:pt>
              </c:numCache>
            </c:numRef>
          </c:val>
          <c:extLst>
            <c:ext xmlns:c16="http://schemas.microsoft.com/office/drawing/2014/chart" uri="{C3380CC4-5D6E-409C-BE32-E72D297353CC}">
              <c16:uniqueId val="{00000001-1424-4357-9F9B-B1F6A73353B3}"/>
            </c:ext>
          </c:extLst>
        </c:ser>
        <c:dLbls>
          <c:showLegendKey val="0"/>
          <c:showVal val="0"/>
          <c:showCatName val="0"/>
          <c:showSerName val="0"/>
          <c:showPercent val="0"/>
          <c:showBubbleSize val="0"/>
        </c:dLbls>
        <c:gapWidth val="100"/>
        <c:axId val="606379568"/>
        <c:axId val="606380552"/>
      </c:barChart>
      <c:catAx>
        <c:axId val="606379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380552"/>
        <c:crosses val="autoZero"/>
        <c:auto val="1"/>
        <c:lblAlgn val="ctr"/>
        <c:lblOffset val="100"/>
        <c:noMultiLvlLbl val="0"/>
      </c:catAx>
      <c:valAx>
        <c:axId val="6063805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37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685855444540017E-2"/>
          <c:y val="4.1994750656167978E-2"/>
          <c:w val="0.81052762522331767"/>
          <c:h val="0.6002929161413878"/>
        </c:manualLayout>
      </c:layout>
      <c:barChart>
        <c:barDir val="col"/>
        <c:grouping val="clustered"/>
        <c:varyColors val="0"/>
        <c:ser>
          <c:idx val="0"/>
          <c:order val="0"/>
          <c:tx>
            <c:strRef>
              <c:f>[1]Paje!$B$97</c:f>
              <c:strCache>
                <c:ptCount val="1"/>
                <c:pt idx="0">
                  <c:v>2019</c:v>
                </c:pt>
              </c:strCache>
            </c:strRef>
          </c:tx>
          <c:spPr>
            <a:solidFill>
              <a:srgbClr val="00CC66"/>
            </a:solidFill>
            <a:ln>
              <a:noFill/>
            </a:ln>
            <a:effectLst/>
          </c:spPr>
          <c:invertIfNegative val="0"/>
          <c:cat>
            <c:strRef>
              <c:f>[1]Paje!$C$96:$K$96</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[1]Paje!$C$97:$K$97</c:f>
              <c:numCache>
                <c:formatCode>General</c:formatCode>
                <c:ptCount val="9"/>
                <c:pt idx="0">
                  <c:v>47266</c:v>
                </c:pt>
                <c:pt idx="1">
                  <c:v>46849</c:v>
                </c:pt>
                <c:pt idx="2">
                  <c:v>65433</c:v>
                </c:pt>
                <c:pt idx="3">
                  <c:v>45743</c:v>
                </c:pt>
                <c:pt idx="4">
                  <c:v>47312</c:v>
                </c:pt>
                <c:pt idx="5">
                  <c:v>43828</c:v>
                </c:pt>
                <c:pt idx="6">
                  <c:v>44708</c:v>
                </c:pt>
                <c:pt idx="7">
                  <c:v>46814</c:v>
                </c:pt>
                <c:pt idx="8" formatCode="0">
                  <c:v>48494.125</c:v>
                </c:pt>
              </c:numCache>
            </c:numRef>
          </c:val>
          <c:extLst>
            <c:ext xmlns:c16="http://schemas.microsoft.com/office/drawing/2014/chart" uri="{C3380CC4-5D6E-409C-BE32-E72D297353CC}">
              <c16:uniqueId val="{00000000-EACE-4541-BA02-05E5D3741819}"/>
            </c:ext>
          </c:extLst>
        </c:ser>
        <c:ser>
          <c:idx val="1"/>
          <c:order val="1"/>
          <c:tx>
            <c:strRef>
              <c:f>[1]Paje!$B$98</c:f>
              <c:strCache>
                <c:ptCount val="1"/>
                <c:pt idx="0">
                  <c:v>2020</c:v>
                </c:pt>
              </c:strCache>
            </c:strRef>
          </c:tx>
          <c:spPr>
            <a:solidFill>
              <a:srgbClr val="FFCC66"/>
            </a:solidFill>
            <a:ln>
              <a:noFill/>
            </a:ln>
            <a:effectLst/>
          </c:spPr>
          <c:invertIfNegative val="0"/>
          <c:cat>
            <c:strRef>
              <c:f>[1]Paje!$C$96:$K$96</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[1]Paje!$C$98:$K$98</c:f>
              <c:numCache>
                <c:formatCode>General</c:formatCode>
                <c:ptCount val="9"/>
                <c:pt idx="0">
                  <c:v>44813</c:v>
                </c:pt>
                <c:pt idx="1">
                  <c:v>43378</c:v>
                </c:pt>
                <c:pt idx="2">
                  <c:v>63482</c:v>
                </c:pt>
                <c:pt idx="3">
                  <c:v>43483</c:v>
                </c:pt>
                <c:pt idx="4">
                  <c:v>46287</c:v>
                </c:pt>
                <c:pt idx="5">
                  <c:v>42466</c:v>
                </c:pt>
                <c:pt idx="6">
                  <c:v>43400</c:v>
                </c:pt>
                <c:pt idx="7">
                  <c:v>45296</c:v>
                </c:pt>
                <c:pt idx="8" formatCode="0">
                  <c:v>46575.625</c:v>
                </c:pt>
              </c:numCache>
            </c:numRef>
          </c:val>
          <c:extLst>
            <c:ext xmlns:c16="http://schemas.microsoft.com/office/drawing/2014/chart" uri="{C3380CC4-5D6E-409C-BE32-E72D297353CC}">
              <c16:uniqueId val="{00000001-EACE-4541-BA02-05E5D3741819}"/>
            </c:ext>
          </c:extLst>
        </c:ser>
        <c:dLbls>
          <c:showLegendKey val="0"/>
          <c:showVal val="0"/>
          <c:showCatName val="0"/>
          <c:showSerName val="0"/>
          <c:showPercent val="0"/>
          <c:showBubbleSize val="0"/>
        </c:dLbls>
        <c:gapWidth val="71"/>
        <c:axId val="830225512"/>
        <c:axId val="830222232"/>
      </c:barChart>
      <c:lineChart>
        <c:grouping val="standard"/>
        <c:varyColors val="0"/>
        <c:ser>
          <c:idx val="2"/>
          <c:order val="2"/>
          <c:tx>
            <c:strRef>
              <c:f>[1]Paje!$B$99</c:f>
              <c:strCache>
                <c:ptCount val="1"/>
                <c:pt idx="0">
                  <c:v>Taux d'évolution</c:v>
                </c:pt>
              </c:strCache>
            </c:strRef>
          </c:tx>
          <c:spPr>
            <a:ln w="28575" cap="rnd">
              <a:noFill/>
              <a:round/>
            </a:ln>
            <a:effectLst/>
          </c:spPr>
          <c:marker>
            <c:symbol val="diamond"/>
            <c:size val="7"/>
            <c:spPr>
              <a:solidFill>
                <a:srgbClr val="336600"/>
              </a:solidFill>
              <a:ln w="9525">
                <a:solidFill>
                  <a:srgbClr val="336600"/>
                </a:solidFill>
              </a:ln>
              <a:effectLst/>
            </c:spPr>
          </c:marker>
          <c:dLbls>
            <c:dLbl>
              <c:idx val="0"/>
              <c:layout>
                <c:manualLayout>
                  <c:x val="-2.1739790640201054E-2"/>
                  <c:y val="-4.0140269603825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CE-4541-BA02-05E5D3741819}"/>
                </c:ext>
              </c:extLst>
            </c:dLbl>
            <c:dLbl>
              <c:idx val="1"/>
              <c:layout>
                <c:manualLayout>
                  <c:x val="-1.6188059385662E-2"/>
                  <c:y val="-5.5873340998469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CE-4541-BA02-05E5D3741819}"/>
                </c:ext>
              </c:extLst>
            </c:dLbl>
            <c:dLbl>
              <c:idx val="2"/>
              <c:layout>
                <c:manualLayout>
                  <c:x val="-1.7759923299180219E-2"/>
                  <c:y val="-5.0429578652794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CE-4541-BA02-05E5D3741819}"/>
                </c:ext>
              </c:extLst>
            </c:dLbl>
            <c:dLbl>
              <c:idx val="3"/>
              <c:layout>
                <c:manualLayout>
                  <c:x val="-3.5352488074276565E-2"/>
                  <c:y val="-4.9532255189221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CE-4541-BA02-05E5D3741819}"/>
                </c:ext>
              </c:extLst>
            </c:dLbl>
            <c:dLbl>
              <c:idx val="5"/>
              <c:layout>
                <c:manualLayout>
                  <c:x val="-4.2577030812325015E-2"/>
                  <c:y val="-3.84951881014873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CE-4541-BA02-05E5D3741819}"/>
                </c:ext>
              </c:extLst>
            </c:dLbl>
            <c:dLbl>
              <c:idx val="6"/>
              <c:layout>
                <c:manualLayout>
                  <c:x val="-4.0336134453781515E-2"/>
                  <c:y val="-4.5494313210848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CE-4541-BA02-05E5D3741819}"/>
                </c:ext>
              </c:extLst>
            </c:dLbl>
            <c:dLbl>
              <c:idx val="7"/>
              <c:layout>
                <c:manualLayout>
                  <c:x val="-2.615544325027561E-2"/>
                  <c:y val="-6.5594345187175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CE-4541-BA02-05E5D3741819}"/>
                </c:ext>
              </c:extLst>
            </c:dLbl>
            <c:dLbl>
              <c:idx val="8"/>
              <c:layout>
                <c:manualLayout>
                  <c:x val="-2.1673663613611782E-2"/>
                  <c:y val="-5.4617088149467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CE-4541-BA02-05E5D374181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3366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[1]Paje!$C$96:$K$96</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[1]Paje!$C$99:$K$99</c:f>
              <c:numCache>
                <c:formatCode>0.0</c:formatCode>
                <c:ptCount val="9"/>
                <c:pt idx="0">
                  <c:v>-5.1897770067278799</c:v>
                </c:pt>
                <c:pt idx="1">
                  <c:v>-7.4089094751222007</c:v>
                </c:pt>
                <c:pt idx="2">
                  <c:v>-2.9816759127657297</c:v>
                </c:pt>
                <c:pt idx="3">
                  <c:v>-4.9406466563190001</c:v>
                </c:pt>
                <c:pt idx="4">
                  <c:v>-2.1664693946567466</c:v>
                </c:pt>
                <c:pt idx="5">
                  <c:v>-3.1076024459249796</c:v>
                </c:pt>
                <c:pt idx="6">
                  <c:v>-2.9256508902209895</c:v>
                </c:pt>
                <c:pt idx="7">
                  <c:v>-3.2426197291408556</c:v>
                </c:pt>
                <c:pt idx="8">
                  <c:v>-3.9561493273669748</c:v>
                </c:pt>
              </c:numCache>
            </c:numRef>
          </c:val>
          <c:smooth val="0"/>
          <c:extLst>
            <c:ext xmlns:c16="http://schemas.microsoft.com/office/drawing/2014/chart" uri="{C3380CC4-5D6E-409C-BE32-E72D297353CC}">
              <c16:uniqueId val="{0000000A-EACE-4541-BA02-05E5D3741819}"/>
            </c:ext>
          </c:extLst>
        </c:ser>
        <c:dLbls>
          <c:showLegendKey val="0"/>
          <c:showVal val="0"/>
          <c:showCatName val="0"/>
          <c:showSerName val="0"/>
          <c:showPercent val="0"/>
          <c:showBubbleSize val="0"/>
        </c:dLbls>
        <c:marker val="1"/>
        <c:smooth val="0"/>
        <c:axId val="830233384"/>
        <c:axId val="830236336"/>
      </c:lineChart>
      <c:catAx>
        <c:axId val="83022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0222232"/>
        <c:crosses val="autoZero"/>
        <c:auto val="1"/>
        <c:lblAlgn val="ctr"/>
        <c:lblOffset val="100"/>
        <c:noMultiLvlLbl val="0"/>
      </c:catAx>
      <c:valAx>
        <c:axId val="830222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830225512"/>
        <c:crosses val="autoZero"/>
        <c:crossBetween val="between"/>
      </c:valAx>
      <c:valAx>
        <c:axId val="830236336"/>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rgbClr val="336600"/>
                </a:solidFill>
                <a:latin typeface="+mn-lt"/>
                <a:ea typeface="+mn-ea"/>
                <a:cs typeface="+mn-cs"/>
              </a:defRPr>
            </a:pPr>
            <a:endParaRPr lang="fr-FR"/>
          </a:p>
        </c:txPr>
        <c:crossAx val="830233384"/>
        <c:crosses val="max"/>
        <c:crossBetween val="between"/>
      </c:valAx>
      <c:catAx>
        <c:axId val="830233384"/>
        <c:scaling>
          <c:orientation val="minMax"/>
        </c:scaling>
        <c:delete val="1"/>
        <c:axPos val="b"/>
        <c:numFmt formatCode="General" sourceLinked="1"/>
        <c:majorTickMark val="out"/>
        <c:minorTickMark val="none"/>
        <c:tickLblPos val="nextTo"/>
        <c:crossAx val="830236336"/>
        <c:crosses val="autoZero"/>
        <c:auto val="1"/>
        <c:lblAlgn val="ctr"/>
        <c:lblOffset val="100"/>
        <c:noMultiLvlLbl val="0"/>
      </c:catAx>
      <c:spPr>
        <a:noFill/>
        <a:ln>
          <a:noFill/>
        </a:ln>
        <a:effectLst/>
      </c:spPr>
    </c:plotArea>
    <c:legend>
      <c:legendPos val="b"/>
      <c:layout>
        <c:manualLayout>
          <c:xMode val="edge"/>
          <c:yMode val="edge"/>
          <c:x val="0.3563295176338252"/>
          <c:y val="0.86045452979794856"/>
          <c:w val="0.31565760633878981"/>
          <c:h val="6.41029935907176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496395967947015E-2"/>
          <c:y val="3.7037027217840551E-2"/>
          <c:w val="0.83504220182903699"/>
          <c:h val="0.6371378928044289"/>
        </c:manualLayout>
      </c:layout>
      <c:barChart>
        <c:barDir val="col"/>
        <c:grouping val="clustered"/>
        <c:varyColors val="0"/>
        <c:ser>
          <c:idx val="0"/>
          <c:order val="0"/>
          <c:tx>
            <c:strRef>
              <c:f>'Fg 7-1'!$A$24</c:f>
              <c:strCache>
                <c:ptCount val="1"/>
                <c:pt idx="0">
                  <c:v>2019</c:v>
                </c:pt>
              </c:strCache>
            </c:strRef>
          </c:tx>
          <c:spPr>
            <a:solidFill>
              <a:srgbClr val="00CC66"/>
            </a:solidFill>
            <a:ln>
              <a:noFill/>
            </a:ln>
            <a:effectLst/>
          </c:spPr>
          <c:invertIfNegative val="0"/>
          <c:cat>
            <c:strRef>
              <c:f>'Fg 7-1'!$B$23:$J$23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7-1'!$B$24:$J$24</c:f>
              <c:numCache>
                <c:formatCode>0</c:formatCode>
                <c:ptCount val="9"/>
                <c:pt idx="0">
                  <c:v>47266</c:v>
                </c:pt>
                <c:pt idx="1">
                  <c:v>46849</c:v>
                </c:pt>
                <c:pt idx="2">
                  <c:v>65433</c:v>
                </c:pt>
                <c:pt idx="3">
                  <c:v>45743</c:v>
                </c:pt>
                <c:pt idx="4">
                  <c:v>47312</c:v>
                </c:pt>
                <c:pt idx="5">
                  <c:v>43828</c:v>
                </c:pt>
                <c:pt idx="6">
                  <c:v>44708</c:v>
                </c:pt>
                <c:pt idx="7">
                  <c:v>46814</c:v>
                </c:pt>
                <c:pt idx="8">
                  <c:v>48494.125</c:v>
                </c:pt>
              </c:numCache>
            </c:numRef>
          </c:val>
          <c:extLst>
            <c:ext xmlns:c16="http://schemas.microsoft.com/office/drawing/2014/chart" uri="{C3380CC4-5D6E-409C-BE32-E72D297353CC}">
              <c16:uniqueId val="{00000000-51D8-4B9F-A08F-82A08E2B2428}"/>
            </c:ext>
          </c:extLst>
        </c:ser>
        <c:ser>
          <c:idx val="1"/>
          <c:order val="1"/>
          <c:tx>
            <c:strRef>
              <c:f>'Fg 7-1'!$A$25</c:f>
              <c:strCache>
                <c:ptCount val="1"/>
                <c:pt idx="0">
                  <c:v>2020</c:v>
                </c:pt>
              </c:strCache>
            </c:strRef>
          </c:tx>
          <c:spPr>
            <a:solidFill>
              <a:srgbClr val="FFD347"/>
            </a:solidFill>
            <a:ln>
              <a:noFill/>
            </a:ln>
            <a:effectLst/>
          </c:spPr>
          <c:invertIfNegative val="0"/>
          <c:cat>
            <c:strRef>
              <c:f>'Fg 7-1'!$B$23:$J$23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7-1'!$B$25:$J$25</c:f>
              <c:numCache>
                <c:formatCode>0</c:formatCode>
                <c:ptCount val="9"/>
                <c:pt idx="0">
                  <c:v>44813</c:v>
                </c:pt>
                <c:pt idx="1">
                  <c:v>43378</c:v>
                </c:pt>
                <c:pt idx="2">
                  <c:v>63482</c:v>
                </c:pt>
                <c:pt idx="3">
                  <c:v>43483</c:v>
                </c:pt>
                <c:pt idx="4">
                  <c:v>46287</c:v>
                </c:pt>
                <c:pt idx="5">
                  <c:v>42466</c:v>
                </c:pt>
                <c:pt idx="6">
                  <c:v>43400</c:v>
                </c:pt>
                <c:pt idx="7">
                  <c:v>45296</c:v>
                </c:pt>
                <c:pt idx="8">
                  <c:v>46575.625</c:v>
                </c:pt>
              </c:numCache>
            </c:numRef>
          </c:val>
          <c:extLst>
            <c:ext xmlns:c16="http://schemas.microsoft.com/office/drawing/2014/chart" uri="{C3380CC4-5D6E-409C-BE32-E72D297353CC}">
              <c16:uniqueId val="{00000001-51D8-4B9F-A08F-82A08E2B2428}"/>
            </c:ext>
          </c:extLst>
        </c:ser>
        <c:dLbls>
          <c:showLegendKey val="0"/>
          <c:showVal val="0"/>
          <c:showCatName val="0"/>
          <c:showSerName val="0"/>
          <c:showPercent val="0"/>
          <c:showBubbleSize val="0"/>
        </c:dLbls>
        <c:gapWidth val="71"/>
        <c:axId val="763372952"/>
        <c:axId val="763368032"/>
      </c:barChart>
      <c:lineChart>
        <c:grouping val="standard"/>
        <c:varyColors val="0"/>
        <c:ser>
          <c:idx val="2"/>
          <c:order val="2"/>
          <c:tx>
            <c:strRef>
              <c:f>'Fg 7-1'!$A$26</c:f>
              <c:strCache>
                <c:ptCount val="1"/>
                <c:pt idx="0">
                  <c:v>Taux d'évolution</c:v>
                </c:pt>
              </c:strCache>
            </c:strRef>
          </c:tx>
          <c:spPr>
            <a:ln w="28575" cap="rnd">
              <a:noFill/>
              <a:round/>
            </a:ln>
            <a:effectLst/>
          </c:spPr>
          <c:marker>
            <c:symbol val="diamond"/>
            <c:size val="6"/>
            <c:spPr>
              <a:solidFill>
                <a:schemeClr val="accent6">
                  <a:lumMod val="50000"/>
                </a:schemeClr>
              </a:solidFill>
              <a:ln w="9525">
                <a:solidFill>
                  <a:schemeClr val="accent3"/>
                </a:solidFill>
              </a:ln>
              <a:effectLst/>
            </c:spPr>
          </c:marker>
          <c:dLbls>
            <c:dLbl>
              <c:idx val="0"/>
              <c:layout>
                <c:manualLayout>
                  <c:x val="-1.9826516420180396E-2"/>
                  <c:y val="-2.488888192087301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accent6">
                          <a:lumMod val="50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0319698674417844E-2"/>
                      <c:h val="7.8346784714810935E-2"/>
                    </c:manualLayout>
                  </c15:layout>
                </c:ext>
                <c:ext xmlns:c16="http://schemas.microsoft.com/office/drawing/2014/chart" uri="{C3380CC4-5D6E-409C-BE32-E72D297353CC}">
                  <c16:uniqueId val="{0000000D-51D8-4B9F-A08F-82A08E2B2428}"/>
                </c:ext>
              </c:extLst>
            </c:dLbl>
            <c:dLbl>
              <c:idx val="1"/>
              <c:layout>
                <c:manualLayout>
                  <c:x val="-1.7843864778162393E-2"/>
                  <c:y val="-2.4888881920873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1D8-4B9F-A08F-82A08E2B2428}"/>
                </c:ext>
              </c:extLst>
            </c:dLbl>
            <c:dLbl>
              <c:idx val="3"/>
              <c:layout>
                <c:manualLayout>
                  <c:x val="-2.9520288341159696E-2"/>
                  <c:y val="-4.040402969218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1D8-4B9F-A08F-82A08E2B2428}"/>
                </c:ext>
              </c:extLst>
            </c:dLbl>
            <c:dLbl>
              <c:idx val="5"/>
              <c:layout>
                <c:manualLayout>
                  <c:x val="-7.9306065680722314E-3"/>
                  <c:y val="-1.77777728006235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D8-4B9F-A08F-82A08E2B2428}"/>
                </c:ext>
              </c:extLst>
            </c:dLbl>
            <c:dLbl>
              <c:idx val="6"/>
              <c:layout>
                <c:manualLayout>
                  <c:x val="-2.7757122988252555E-2"/>
                  <c:y val="-3.19999910411223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D8-4B9F-A08F-82A08E2B2428}"/>
                </c:ext>
              </c:extLst>
            </c:dLbl>
            <c:dLbl>
              <c:idx val="7"/>
              <c:layout>
                <c:manualLayout>
                  <c:x val="-3.3705077914306672E-2"/>
                  <c:y val="-6.3999982082244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1D8-4B9F-A08F-82A08E2B2428}"/>
                </c:ext>
              </c:extLst>
            </c:dLbl>
            <c:dLbl>
              <c:idx val="8"/>
              <c:layout>
                <c:manualLayout>
                  <c:x val="-3.5687729556324856E-2"/>
                  <c:y val="-3.9111100161371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1D8-4B9F-A08F-82A08E2B242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50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7-1'!$B$23:$J$23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7-1'!$B$26:$J$26</c:f>
              <c:numCache>
                <c:formatCode>0.0</c:formatCode>
                <c:ptCount val="9"/>
                <c:pt idx="0">
                  <c:v>-5.1897770067278799</c:v>
                </c:pt>
                <c:pt idx="1">
                  <c:v>-7.4089094751222007</c:v>
                </c:pt>
                <c:pt idx="2">
                  <c:v>-2.9816759127657297</c:v>
                </c:pt>
                <c:pt idx="3">
                  <c:v>-4.9406466563190001</c:v>
                </c:pt>
                <c:pt idx="4">
                  <c:v>-2.1664693946567466</c:v>
                </c:pt>
                <c:pt idx="5">
                  <c:v>-3.1076024459249796</c:v>
                </c:pt>
                <c:pt idx="6">
                  <c:v>-2.9256508902209895</c:v>
                </c:pt>
                <c:pt idx="7">
                  <c:v>-3.2426197291408556</c:v>
                </c:pt>
                <c:pt idx="8">
                  <c:v>-3.9561493273669748</c:v>
                </c:pt>
              </c:numCache>
            </c:numRef>
          </c:val>
          <c:smooth val="0"/>
          <c:extLst>
            <c:ext xmlns:c16="http://schemas.microsoft.com/office/drawing/2014/chart" uri="{C3380CC4-5D6E-409C-BE32-E72D297353CC}">
              <c16:uniqueId val="{00000002-51D8-4B9F-A08F-82A08E2B2428}"/>
            </c:ext>
          </c:extLst>
        </c:ser>
        <c:dLbls>
          <c:showLegendKey val="0"/>
          <c:showVal val="0"/>
          <c:showCatName val="0"/>
          <c:showSerName val="0"/>
          <c:showPercent val="0"/>
          <c:showBubbleSize val="0"/>
        </c:dLbls>
        <c:marker val="1"/>
        <c:smooth val="0"/>
        <c:axId val="763354912"/>
        <c:axId val="763356224"/>
      </c:lineChart>
      <c:catAx>
        <c:axId val="763372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63368032"/>
        <c:crosses val="autoZero"/>
        <c:auto val="1"/>
        <c:lblAlgn val="ctr"/>
        <c:lblOffset val="100"/>
        <c:noMultiLvlLbl val="0"/>
      </c:catAx>
      <c:valAx>
        <c:axId val="76336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63372952"/>
        <c:crosses val="autoZero"/>
        <c:crossBetween val="between"/>
      </c:valAx>
      <c:valAx>
        <c:axId val="763356224"/>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crossAx val="763354912"/>
        <c:crosses val="max"/>
        <c:crossBetween val="between"/>
      </c:valAx>
      <c:catAx>
        <c:axId val="763354912"/>
        <c:scaling>
          <c:orientation val="minMax"/>
        </c:scaling>
        <c:delete val="1"/>
        <c:axPos val="b"/>
        <c:numFmt formatCode="General" sourceLinked="1"/>
        <c:majorTickMark val="out"/>
        <c:minorTickMark val="none"/>
        <c:tickLblPos val="nextTo"/>
        <c:crossAx val="763356224"/>
        <c:crosses val="autoZero"/>
        <c:auto val="1"/>
        <c:lblAlgn val="ctr"/>
        <c:lblOffset val="100"/>
        <c:noMultiLvlLbl val="0"/>
      </c:catAx>
      <c:spPr>
        <a:noFill/>
        <a:ln>
          <a:noFill/>
        </a:ln>
        <a:effectLst/>
      </c:spPr>
    </c:plotArea>
    <c:legend>
      <c:legendPos val="b"/>
      <c:layout>
        <c:manualLayout>
          <c:xMode val="edge"/>
          <c:yMode val="edge"/>
          <c:x val="0.37705787922154549"/>
          <c:y val="0.91019901026799366"/>
          <c:w val="0.23829144033160549"/>
          <c:h val="4.861561049298964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48979751970465"/>
          <c:y val="5.7435897435897436E-2"/>
          <c:w val="0.75602102880852473"/>
          <c:h val="0.59295877246113471"/>
        </c:manualLayout>
      </c:layout>
      <c:barChart>
        <c:barDir val="col"/>
        <c:grouping val="clustered"/>
        <c:varyColors val="0"/>
        <c:ser>
          <c:idx val="0"/>
          <c:order val="0"/>
          <c:tx>
            <c:strRef>
              <c:f>'[1]tableau avec ens de départ '!$L$18</c:f>
              <c:strCache>
                <c:ptCount val="1"/>
                <c:pt idx="0">
                  <c:v>2019</c:v>
                </c:pt>
              </c:strCache>
            </c:strRef>
          </c:tx>
          <c:spPr>
            <a:solidFill>
              <a:srgbClr val="00CC66"/>
            </a:solidFill>
            <a:ln>
              <a:noFill/>
            </a:ln>
            <a:effectLst/>
          </c:spPr>
          <c:invertIfNegative val="0"/>
          <c:cat>
            <c:strRef>
              <c:f>'[1]tableau avec ens de départ '!$M$17:$U$17</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'[1]tableau avec ens de départ '!$M$18:$U$18</c:f>
              <c:numCache>
                <c:formatCode>_-* #\ ##0\ _€_-;\-* #\ ##0\ _€_-;_-* "-"??\ _€_-;_-@_-</c:formatCode>
                <c:ptCount val="9"/>
                <c:pt idx="0">
                  <c:v>128932</c:v>
                </c:pt>
                <c:pt idx="1">
                  <c:v>40575</c:v>
                </c:pt>
                <c:pt idx="2">
                  <c:v>37832</c:v>
                </c:pt>
                <c:pt idx="3">
                  <c:v>37261</c:v>
                </c:pt>
                <c:pt idx="4">
                  <c:v>18156</c:v>
                </c:pt>
                <c:pt idx="5">
                  <c:v>18765</c:v>
                </c:pt>
                <c:pt idx="6">
                  <c:v>21589</c:v>
                </c:pt>
                <c:pt idx="7">
                  <c:v>17333</c:v>
                </c:pt>
                <c:pt idx="8">
                  <c:v>40055.375</c:v>
                </c:pt>
              </c:numCache>
            </c:numRef>
          </c:val>
          <c:extLst>
            <c:ext xmlns:c16="http://schemas.microsoft.com/office/drawing/2014/chart" uri="{C3380CC4-5D6E-409C-BE32-E72D297353CC}">
              <c16:uniqueId val="{00000000-3AD9-4B61-A869-47B6C5B87D7F}"/>
            </c:ext>
          </c:extLst>
        </c:ser>
        <c:ser>
          <c:idx val="1"/>
          <c:order val="1"/>
          <c:tx>
            <c:strRef>
              <c:f>'[1]tableau avec ens de départ '!$L$19</c:f>
              <c:strCache>
                <c:ptCount val="1"/>
                <c:pt idx="0">
                  <c:v>2020</c:v>
                </c:pt>
              </c:strCache>
            </c:strRef>
          </c:tx>
          <c:spPr>
            <a:solidFill>
              <a:srgbClr val="FFCC66"/>
            </a:solidFill>
            <a:ln>
              <a:noFill/>
            </a:ln>
            <a:effectLst/>
          </c:spPr>
          <c:invertIfNegative val="0"/>
          <c:cat>
            <c:strRef>
              <c:f>'[1]tableau avec ens de départ '!$M$17:$U$17</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'[1]tableau avec ens de départ '!$M$19:$U$19</c:f>
              <c:numCache>
                <c:formatCode>_-* #\ ##0\ _€_-;\-* #\ ##0\ _€_-;_-* "-"??\ _€_-;_-@_-</c:formatCode>
                <c:ptCount val="9"/>
                <c:pt idx="0">
                  <c:v>141574</c:v>
                </c:pt>
                <c:pt idx="1">
                  <c:v>46324</c:v>
                </c:pt>
                <c:pt idx="2">
                  <c:v>42573</c:v>
                </c:pt>
                <c:pt idx="3">
                  <c:v>41555</c:v>
                </c:pt>
                <c:pt idx="4">
                  <c:v>20929</c:v>
                </c:pt>
                <c:pt idx="5">
                  <c:v>21645</c:v>
                </c:pt>
                <c:pt idx="6">
                  <c:v>25093</c:v>
                </c:pt>
                <c:pt idx="7">
                  <c:v>19995</c:v>
                </c:pt>
                <c:pt idx="8">
                  <c:v>44961</c:v>
                </c:pt>
              </c:numCache>
            </c:numRef>
          </c:val>
          <c:extLst>
            <c:ext xmlns:c16="http://schemas.microsoft.com/office/drawing/2014/chart" uri="{C3380CC4-5D6E-409C-BE32-E72D297353CC}">
              <c16:uniqueId val="{00000001-3AD9-4B61-A869-47B6C5B87D7F}"/>
            </c:ext>
          </c:extLst>
        </c:ser>
        <c:dLbls>
          <c:showLegendKey val="0"/>
          <c:showVal val="0"/>
          <c:showCatName val="0"/>
          <c:showSerName val="0"/>
          <c:showPercent val="0"/>
          <c:showBubbleSize val="0"/>
        </c:dLbls>
        <c:gapWidth val="71"/>
        <c:axId val="830164832"/>
        <c:axId val="830159256"/>
      </c:barChart>
      <c:lineChart>
        <c:grouping val="standard"/>
        <c:varyColors val="0"/>
        <c:ser>
          <c:idx val="2"/>
          <c:order val="2"/>
          <c:tx>
            <c:strRef>
              <c:f>'[1]tableau avec ens de départ '!$L$20</c:f>
              <c:strCache>
                <c:ptCount val="1"/>
                <c:pt idx="0">
                  <c:v>Taux d'évolution</c:v>
                </c:pt>
              </c:strCache>
            </c:strRef>
          </c:tx>
          <c:spPr>
            <a:ln w="28575" cap="rnd">
              <a:noFill/>
              <a:round/>
            </a:ln>
            <a:effectLst/>
          </c:spPr>
          <c:marker>
            <c:symbol val="diamond"/>
            <c:size val="7"/>
            <c:spPr>
              <a:solidFill>
                <a:srgbClr val="336600"/>
              </a:solidFill>
              <a:ln w="9525">
                <a:solidFill>
                  <a:srgbClr val="336600"/>
                </a:solidFill>
              </a:ln>
              <a:effectLst/>
            </c:spPr>
          </c:marker>
          <c:dLbls>
            <c:dLbl>
              <c:idx val="0"/>
              <c:layout>
                <c:manualLayout>
                  <c:x val="-1.3993005700772596E-2"/>
                  <c:y val="-3.94477440083691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D9-4B61-A869-47B6C5B87D7F}"/>
                </c:ext>
              </c:extLst>
            </c:dLbl>
            <c:dLbl>
              <c:idx val="8"/>
              <c:layout>
                <c:manualLayout>
                  <c:x val="-3.3983013844733359E-2"/>
                  <c:y val="-4.7337292810042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D9-4B61-A869-47B6C5B87D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3366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'[1]tableau avec ens de départ '!$M$17:$U$17</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'[1]tableau avec ens de départ '!$M$20:$U$20</c:f>
              <c:numCache>
                <c:formatCode>0.0</c:formatCode>
                <c:ptCount val="9"/>
                <c:pt idx="0">
                  <c:v>9.8051686160146438</c:v>
                </c:pt>
                <c:pt idx="1">
                  <c:v>14.16882316697474</c:v>
                </c:pt>
                <c:pt idx="2">
                  <c:v>12.531719179530556</c:v>
                </c:pt>
                <c:pt idx="3">
                  <c:v>11.52411368454953</c:v>
                </c:pt>
                <c:pt idx="4">
                  <c:v>15.273187926856135</c:v>
                </c:pt>
                <c:pt idx="5">
                  <c:v>15.347721822541965</c:v>
                </c:pt>
                <c:pt idx="6">
                  <c:v>16.230487748390384</c:v>
                </c:pt>
                <c:pt idx="7">
                  <c:v>15.357987653608724</c:v>
                </c:pt>
                <c:pt idx="8">
                  <c:v>12.247107909987113</c:v>
                </c:pt>
              </c:numCache>
            </c:numRef>
          </c:val>
          <c:smooth val="0"/>
          <c:extLst>
            <c:ext xmlns:c16="http://schemas.microsoft.com/office/drawing/2014/chart" uri="{C3380CC4-5D6E-409C-BE32-E72D297353CC}">
              <c16:uniqueId val="{00000004-3AD9-4B61-A869-47B6C5B87D7F}"/>
            </c:ext>
          </c:extLst>
        </c:ser>
        <c:dLbls>
          <c:showLegendKey val="0"/>
          <c:showVal val="0"/>
          <c:showCatName val="0"/>
          <c:showSerName val="0"/>
          <c:showPercent val="0"/>
          <c:showBubbleSize val="0"/>
        </c:dLbls>
        <c:marker val="1"/>
        <c:smooth val="0"/>
        <c:axId val="830175656"/>
        <c:axId val="830172704"/>
      </c:lineChart>
      <c:catAx>
        <c:axId val="83016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0159256"/>
        <c:crosses val="autoZero"/>
        <c:auto val="1"/>
        <c:lblAlgn val="ctr"/>
        <c:lblOffset val="100"/>
        <c:noMultiLvlLbl val="0"/>
      </c:catAx>
      <c:valAx>
        <c:axId val="8301592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0164832"/>
        <c:crosses val="autoZero"/>
        <c:crossBetween val="between"/>
      </c:valAx>
      <c:valAx>
        <c:axId val="830172704"/>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336600"/>
                </a:solidFill>
                <a:latin typeface="+mn-lt"/>
                <a:ea typeface="+mn-ea"/>
                <a:cs typeface="+mn-cs"/>
              </a:defRPr>
            </a:pPr>
            <a:endParaRPr lang="fr-FR"/>
          </a:p>
        </c:txPr>
        <c:crossAx val="830175656"/>
        <c:crosses val="max"/>
        <c:crossBetween val="between"/>
      </c:valAx>
      <c:catAx>
        <c:axId val="830175656"/>
        <c:scaling>
          <c:orientation val="minMax"/>
        </c:scaling>
        <c:delete val="1"/>
        <c:axPos val="b"/>
        <c:numFmt formatCode="General" sourceLinked="1"/>
        <c:majorTickMark val="out"/>
        <c:minorTickMark val="none"/>
        <c:tickLblPos val="nextTo"/>
        <c:crossAx val="8301727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2191400811889E-2"/>
          <c:y val="3.9532794249775384E-2"/>
          <c:w val="0.8373107075310009"/>
          <c:h val="0.67825571457147538"/>
        </c:manualLayout>
      </c:layout>
      <c:barChart>
        <c:barDir val="col"/>
        <c:grouping val="clustered"/>
        <c:varyColors val="0"/>
        <c:ser>
          <c:idx val="0"/>
          <c:order val="0"/>
          <c:tx>
            <c:strRef>
              <c:f>'Fg 7-2'!$A$24</c:f>
              <c:strCache>
                <c:ptCount val="1"/>
                <c:pt idx="0">
                  <c:v>2019</c:v>
                </c:pt>
              </c:strCache>
            </c:strRef>
          </c:tx>
          <c:spPr>
            <a:solidFill>
              <a:srgbClr val="00CC66"/>
            </a:solidFill>
            <a:ln>
              <a:noFill/>
            </a:ln>
            <a:effectLst/>
          </c:spPr>
          <c:invertIfNegative val="0"/>
          <c:cat>
            <c:strRef>
              <c:f>'Fg 7-2'!$B$23:$J$23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7-2'!$B$24:$J$24</c:f>
              <c:numCache>
                <c:formatCode>0</c:formatCode>
                <c:ptCount val="9"/>
                <c:pt idx="0">
                  <c:v>128932</c:v>
                </c:pt>
                <c:pt idx="1">
                  <c:v>40575</c:v>
                </c:pt>
                <c:pt idx="2">
                  <c:v>37832</c:v>
                </c:pt>
                <c:pt idx="3">
                  <c:v>37261</c:v>
                </c:pt>
                <c:pt idx="4">
                  <c:v>18156</c:v>
                </c:pt>
                <c:pt idx="5">
                  <c:v>18765</c:v>
                </c:pt>
                <c:pt idx="6">
                  <c:v>21589</c:v>
                </c:pt>
                <c:pt idx="7">
                  <c:v>17333</c:v>
                </c:pt>
                <c:pt idx="8">
                  <c:v>40055.375</c:v>
                </c:pt>
              </c:numCache>
            </c:numRef>
          </c:val>
          <c:extLst>
            <c:ext xmlns:c16="http://schemas.microsoft.com/office/drawing/2014/chart" uri="{C3380CC4-5D6E-409C-BE32-E72D297353CC}">
              <c16:uniqueId val="{00000000-7633-4E8B-9BDB-B15DA4355343}"/>
            </c:ext>
          </c:extLst>
        </c:ser>
        <c:ser>
          <c:idx val="1"/>
          <c:order val="1"/>
          <c:tx>
            <c:strRef>
              <c:f>'Fg 7-2'!$A$25</c:f>
              <c:strCache>
                <c:ptCount val="1"/>
                <c:pt idx="0">
                  <c:v>2020</c:v>
                </c:pt>
              </c:strCache>
            </c:strRef>
          </c:tx>
          <c:spPr>
            <a:solidFill>
              <a:srgbClr val="FFC000"/>
            </a:solidFill>
            <a:ln>
              <a:noFill/>
            </a:ln>
            <a:effectLst/>
          </c:spPr>
          <c:invertIfNegative val="0"/>
          <c:cat>
            <c:strRef>
              <c:f>'Fg 7-2'!$B$23:$J$23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7-2'!$B$25:$J$25</c:f>
              <c:numCache>
                <c:formatCode>0</c:formatCode>
                <c:ptCount val="9"/>
                <c:pt idx="0">
                  <c:v>141574</c:v>
                </c:pt>
                <c:pt idx="1">
                  <c:v>46324</c:v>
                </c:pt>
                <c:pt idx="2">
                  <c:v>42573</c:v>
                </c:pt>
                <c:pt idx="3">
                  <c:v>41555</c:v>
                </c:pt>
                <c:pt idx="4">
                  <c:v>20929</c:v>
                </c:pt>
                <c:pt idx="5">
                  <c:v>21645</c:v>
                </c:pt>
                <c:pt idx="6">
                  <c:v>25093</c:v>
                </c:pt>
                <c:pt idx="7">
                  <c:v>19995</c:v>
                </c:pt>
                <c:pt idx="8">
                  <c:v>44961</c:v>
                </c:pt>
              </c:numCache>
            </c:numRef>
          </c:val>
          <c:extLst>
            <c:ext xmlns:c16="http://schemas.microsoft.com/office/drawing/2014/chart" uri="{C3380CC4-5D6E-409C-BE32-E72D297353CC}">
              <c16:uniqueId val="{00000001-7633-4E8B-9BDB-B15DA4355343}"/>
            </c:ext>
          </c:extLst>
        </c:ser>
        <c:dLbls>
          <c:showLegendKey val="0"/>
          <c:showVal val="0"/>
          <c:showCatName val="0"/>
          <c:showSerName val="0"/>
          <c:showPercent val="0"/>
          <c:showBubbleSize val="0"/>
        </c:dLbls>
        <c:gapWidth val="71"/>
        <c:axId val="774620384"/>
        <c:axId val="774626616"/>
      </c:barChart>
      <c:lineChart>
        <c:grouping val="standard"/>
        <c:varyColors val="0"/>
        <c:ser>
          <c:idx val="2"/>
          <c:order val="2"/>
          <c:tx>
            <c:strRef>
              <c:f>'Fg 7-2'!$A$26</c:f>
              <c:strCache>
                <c:ptCount val="1"/>
                <c:pt idx="0">
                  <c:v>Taux d'évolution</c:v>
                </c:pt>
              </c:strCache>
            </c:strRef>
          </c:tx>
          <c:spPr>
            <a:ln w="28575" cap="rnd">
              <a:noFill/>
              <a:round/>
            </a:ln>
            <a:effectLst/>
          </c:spPr>
          <c:marker>
            <c:symbol val="diamond"/>
            <c:size val="7"/>
            <c:spPr>
              <a:solidFill>
                <a:schemeClr val="accent6">
                  <a:lumMod val="50000"/>
                </a:schemeClr>
              </a:solidFill>
              <a:ln w="9525">
                <a:solidFill>
                  <a:schemeClr val="accent3"/>
                </a:solidFill>
              </a:ln>
              <a:effectLst/>
            </c:spPr>
          </c:marker>
          <c:dLbls>
            <c:dLbl>
              <c:idx val="0"/>
              <c:layout>
                <c:manualLayout>
                  <c:x val="-3.4275918081815265E-2"/>
                  <c:y val="-4.8359240069084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33-4E8B-9BDB-B15DA4355343}"/>
                </c:ext>
              </c:extLst>
            </c:dLbl>
            <c:dLbl>
              <c:idx val="7"/>
              <c:layout>
                <c:manualLayout>
                  <c:x val="-3.4275918081815265E-2"/>
                  <c:y val="-4.8359240069084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33-4E8B-9BDB-B15DA4355343}"/>
                </c:ext>
              </c:extLst>
            </c:dLbl>
            <c:dLbl>
              <c:idx val="8"/>
              <c:layout>
                <c:manualLayout>
                  <c:x val="-3.4275918081815265E-2"/>
                  <c:y val="-3.7996545768566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33-4E8B-9BDB-B15DA435534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7-2'!$B$23:$J$23</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7-2'!$B$26:$J$26</c:f>
              <c:numCache>
                <c:formatCode>0.0</c:formatCode>
                <c:ptCount val="9"/>
                <c:pt idx="0">
                  <c:v>9.8051686160146438</c:v>
                </c:pt>
                <c:pt idx="1">
                  <c:v>14.16882316697474</c:v>
                </c:pt>
                <c:pt idx="2">
                  <c:v>12.531719179530556</c:v>
                </c:pt>
                <c:pt idx="3">
                  <c:v>11.52411368454953</c:v>
                </c:pt>
                <c:pt idx="4">
                  <c:v>15.273187926856135</c:v>
                </c:pt>
                <c:pt idx="5">
                  <c:v>15.347721822541965</c:v>
                </c:pt>
                <c:pt idx="6">
                  <c:v>16.230487748390384</c:v>
                </c:pt>
                <c:pt idx="7">
                  <c:v>15.357987653608724</c:v>
                </c:pt>
                <c:pt idx="8">
                  <c:v>12.247107909987113</c:v>
                </c:pt>
              </c:numCache>
            </c:numRef>
          </c:val>
          <c:smooth val="0"/>
          <c:extLst>
            <c:ext xmlns:c16="http://schemas.microsoft.com/office/drawing/2014/chart" uri="{C3380CC4-5D6E-409C-BE32-E72D297353CC}">
              <c16:uniqueId val="{00000002-7633-4E8B-9BDB-B15DA4355343}"/>
            </c:ext>
          </c:extLst>
        </c:ser>
        <c:dLbls>
          <c:showLegendKey val="0"/>
          <c:showVal val="0"/>
          <c:showCatName val="0"/>
          <c:showSerName val="0"/>
          <c:showPercent val="0"/>
          <c:showBubbleSize val="0"/>
        </c:dLbls>
        <c:marker val="1"/>
        <c:smooth val="0"/>
        <c:axId val="774621040"/>
        <c:axId val="774626288"/>
      </c:lineChart>
      <c:catAx>
        <c:axId val="77462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74626616"/>
        <c:crosses val="autoZero"/>
        <c:auto val="1"/>
        <c:lblAlgn val="ctr"/>
        <c:lblOffset val="100"/>
        <c:noMultiLvlLbl val="0"/>
      </c:catAx>
      <c:valAx>
        <c:axId val="774626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74620384"/>
        <c:crosses val="autoZero"/>
        <c:crossBetween val="between"/>
      </c:valAx>
      <c:valAx>
        <c:axId val="77462628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crossAx val="774621040"/>
        <c:crosses val="max"/>
        <c:crossBetween val="between"/>
      </c:valAx>
      <c:catAx>
        <c:axId val="774621040"/>
        <c:scaling>
          <c:orientation val="minMax"/>
        </c:scaling>
        <c:delete val="1"/>
        <c:axPos val="b"/>
        <c:numFmt formatCode="General" sourceLinked="1"/>
        <c:majorTickMark val="out"/>
        <c:minorTickMark val="none"/>
        <c:tickLblPos val="nextTo"/>
        <c:crossAx val="774626288"/>
        <c:crosses val="autoZero"/>
        <c:auto val="1"/>
        <c:lblAlgn val="ctr"/>
        <c:lblOffset val="100"/>
        <c:noMultiLvlLbl val="0"/>
      </c:catAx>
      <c:spPr>
        <a:noFill/>
        <a:ln>
          <a:noFill/>
        </a:ln>
        <a:effectLst/>
      </c:spPr>
    </c:plotArea>
    <c:legend>
      <c:legendPos val="b"/>
      <c:layout>
        <c:manualLayout>
          <c:xMode val="edge"/>
          <c:yMode val="edge"/>
          <c:x val="0.36258465578512594"/>
          <c:y val="0.90065550120322724"/>
          <c:w val="0.24475607189116022"/>
          <c:h val="4.752753480872627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80458431442048E-2"/>
          <c:y val="7.9365079365079361E-2"/>
          <c:w val="0.8099682531979342"/>
          <c:h val="0.58027642666550339"/>
        </c:manualLayout>
      </c:layout>
      <c:barChart>
        <c:barDir val="col"/>
        <c:grouping val="clustered"/>
        <c:varyColors val="0"/>
        <c:ser>
          <c:idx val="0"/>
          <c:order val="0"/>
          <c:tx>
            <c:strRef>
              <c:f>'[1]Solidarité '!$A$61</c:f>
              <c:strCache>
                <c:ptCount val="1"/>
                <c:pt idx="0">
                  <c:v>2019</c:v>
                </c:pt>
              </c:strCache>
            </c:strRef>
          </c:tx>
          <c:spPr>
            <a:solidFill>
              <a:srgbClr val="00CC66"/>
            </a:solidFill>
            <a:ln>
              <a:noFill/>
            </a:ln>
            <a:effectLst/>
          </c:spPr>
          <c:invertIfNegative val="0"/>
          <c:cat>
            <c:strRef>
              <c:f>'[1]Solidarité '!$B$60:$J$60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'[1]Solidarité '!$B$61:$J$61</c:f>
              <c:numCache>
                <c:formatCode>General</c:formatCode>
                <c:ptCount val="9"/>
                <c:pt idx="0">
                  <c:v>63574</c:v>
                </c:pt>
                <c:pt idx="1">
                  <c:v>31197</c:v>
                </c:pt>
                <c:pt idx="2">
                  <c:v>85818</c:v>
                </c:pt>
                <c:pt idx="3">
                  <c:v>44691</c:v>
                </c:pt>
                <c:pt idx="4">
                  <c:v>29754</c:v>
                </c:pt>
                <c:pt idx="5">
                  <c:v>24519</c:v>
                </c:pt>
                <c:pt idx="6">
                  <c:v>28676</c:v>
                </c:pt>
                <c:pt idx="7">
                  <c:v>35004</c:v>
                </c:pt>
                <c:pt idx="8" formatCode="0">
                  <c:v>42904.125</c:v>
                </c:pt>
              </c:numCache>
            </c:numRef>
          </c:val>
          <c:extLst>
            <c:ext xmlns:c16="http://schemas.microsoft.com/office/drawing/2014/chart" uri="{C3380CC4-5D6E-409C-BE32-E72D297353CC}">
              <c16:uniqueId val="{00000000-9ED8-49E8-8FE8-A1BD7F9899E4}"/>
            </c:ext>
          </c:extLst>
        </c:ser>
        <c:ser>
          <c:idx val="1"/>
          <c:order val="1"/>
          <c:tx>
            <c:strRef>
              <c:f>'[1]Solidarité '!$A$62</c:f>
              <c:strCache>
                <c:ptCount val="1"/>
                <c:pt idx="0">
                  <c:v>2020</c:v>
                </c:pt>
              </c:strCache>
            </c:strRef>
          </c:tx>
          <c:spPr>
            <a:solidFill>
              <a:srgbClr val="FFCC66"/>
            </a:solidFill>
            <a:ln>
              <a:noFill/>
            </a:ln>
            <a:effectLst/>
          </c:spPr>
          <c:invertIfNegative val="0"/>
          <c:cat>
            <c:strRef>
              <c:f>'[1]Solidarité '!$B$60:$J$60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'[1]Solidarité '!$B$62:$J$62</c:f>
              <c:numCache>
                <c:formatCode>General</c:formatCode>
                <c:ptCount val="9"/>
                <c:pt idx="0">
                  <c:v>72099</c:v>
                </c:pt>
                <c:pt idx="1">
                  <c:v>34910</c:v>
                </c:pt>
                <c:pt idx="2">
                  <c:v>91718</c:v>
                </c:pt>
                <c:pt idx="3">
                  <c:v>49666</c:v>
                </c:pt>
                <c:pt idx="4">
                  <c:v>33456</c:v>
                </c:pt>
                <c:pt idx="5">
                  <c:v>28668</c:v>
                </c:pt>
                <c:pt idx="6">
                  <c:v>31647</c:v>
                </c:pt>
                <c:pt idx="7">
                  <c:v>39152</c:v>
                </c:pt>
                <c:pt idx="8" formatCode="0">
                  <c:v>47664.5</c:v>
                </c:pt>
              </c:numCache>
            </c:numRef>
          </c:val>
          <c:extLst>
            <c:ext xmlns:c16="http://schemas.microsoft.com/office/drawing/2014/chart" uri="{C3380CC4-5D6E-409C-BE32-E72D297353CC}">
              <c16:uniqueId val="{00000001-9ED8-49E8-8FE8-A1BD7F9899E4}"/>
            </c:ext>
          </c:extLst>
        </c:ser>
        <c:dLbls>
          <c:showLegendKey val="0"/>
          <c:showVal val="0"/>
          <c:showCatName val="0"/>
          <c:showSerName val="0"/>
          <c:showPercent val="0"/>
          <c:showBubbleSize val="0"/>
        </c:dLbls>
        <c:gapWidth val="71"/>
        <c:axId val="835357784"/>
        <c:axId val="835353192"/>
      </c:barChart>
      <c:lineChart>
        <c:grouping val="standard"/>
        <c:varyColors val="0"/>
        <c:ser>
          <c:idx val="2"/>
          <c:order val="2"/>
          <c:tx>
            <c:strRef>
              <c:f>'[1]Solidarité '!$A$63</c:f>
              <c:strCache>
                <c:ptCount val="1"/>
                <c:pt idx="0">
                  <c:v>Taux d'évolution</c:v>
                </c:pt>
              </c:strCache>
            </c:strRef>
          </c:tx>
          <c:spPr>
            <a:ln w="28575" cap="rnd">
              <a:noFill/>
              <a:round/>
            </a:ln>
            <a:effectLst/>
          </c:spPr>
          <c:marker>
            <c:symbol val="diamond"/>
            <c:size val="7"/>
            <c:spPr>
              <a:solidFill>
                <a:srgbClr val="336600"/>
              </a:solidFill>
              <a:ln w="9525">
                <a:solidFill>
                  <a:srgbClr val="336600"/>
                </a:solidFill>
              </a:ln>
              <a:effectLst/>
            </c:spPr>
          </c:marker>
          <c:dLbls>
            <c:dLbl>
              <c:idx val="2"/>
              <c:layout>
                <c:manualLayout>
                  <c:x val="-1.2326656394453041E-2"/>
                  <c:y val="-1.1080332409972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D8-49E8-8FE8-A1BD7F9899E4}"/>
                </c:ext>
              </c:extLst>
            </c:dLbl>
            <c:dLbl>
              <c:idx val="8"/>
              <c:layout>
                <c:manualLayout>
                  <c:x val="-1.2326656394453156E-2"/>
                  <c:y val="-2.2160519408758149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3366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4.7252182845403182E-2"/>
                      <c:h val="6.6426738208970409E-2"/>
                    </c:manualLayout>
                  </c15:layout>
                </c:ext>
                <c:ext xmlns:c16="http://schemas.microsoft.com/office/drawing/2014/chart" uri="{C3380CC4-5D6E-409C-BE32-E72D297353CC}">
                  <c16:uniqueId val="{00000003-9ED8-49E8-8FE8-A1BD7F9899E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3366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'[1]Solidarité '!$B$60:$J$60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'[1]Solidarité '!$B$63:$J$63</c:f>
              <c:numCache>
                <c:formatCode>0.0</c:formatCode>
                <c:ptCount val="9"/>
                <c:pt idx="0">
                  <c:v>13.409569949979552</c:v>
                </c:pt>
                <c:pt idx="1">
                  <c:v>11.901785428086034</c:v>
                </c:pt>
                <c:pt idx="2">
                  <c:v>6.8750145657088257</c:v>
                </c:pt>
                <c:pt idx="3">
                  <c:v>11.131995256315589</c:v>
                </c:pt>
                <c:pt idx="4">
                  <c:v>12.442024601734222</c:v>
                </c:pt>
                <c:pt idx="5">
                  <c:v>16.92157102655084</c:v>
                </c:pt>
                <c:pt idx="6">
                  <c:v>10.360580276189149</c:v>
                </c:pt>
                <c:pt idx="7">
                  <c:v>11.85007427722546</c:v>
                </c:pt>
                <c:pt idx="8">
                  <c:v>11.095378358141554</c:v>
                </c:pt>
              </c:numCache>
            </c:numRef>
          </c:val>
          <c:smooth val="0"/>
          <c:extLst>
            <c:ext xmlns:c16="http://schemas.microsoft.com/office/drawing/2014/chart" uri="{C3380CC4-5D6E-409C-BE32-E72D297353CC}">
              <c16:uniqueId val="{00000004-9ED8-49E8-8FE8-A1BD7F9899E4}"/>
            </c:ext>
          </c:extLst>
        </c:ser>
        <c:dLbls>
          <c:showLegendKey val="0"/>
          <c:showVal val="0"/>
          <c:showCatName val="0"/>
          <c:showSerName val="0"/>
          <c:showPercent val="0"/>
          <c:showBubbleSize val="0"/>
        </c:dLbls>
        <c:marker val="1"/>
        <c:smooth val="0"/>
        <c:axId val="835368608"/>
        <c:axId val="835365656"/>
      </c:lineChart>
      <c:catAx>
        <c:axId val="835357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5353192"/>
        <c:crosses val="autoZero"/>
        <c:auto val="1"/>
        <c:lblAlgn val="ctr"/>
        <c:lblOffset val="100"/>
        <c:noMultiLvlLbl val="0"/>
      </c:catAx>
      <c:valAx>
        <c:axId val="8353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alibri" panose="020F0502020204030204" pitchFamily="34" charset="0"/>
                <a:ea typeface="+mn-ea"/>
                <a:cs typeface="+mn-cs"/>
              </a:defRPr>
            </a:pPr>
            <a:endParaRPr lang="fr-FR"/>
          </a:p>
        </c:txPr>
        <c:crossAx val="835357784"/>
        <c:crosses val="autoZero"/>
        <c:crossBetween val="between"/>
      </c:valAx>
      <c:valAx>
        <c:axId val="835365656"/>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rgbClr val="336600"/>
                </a:solidFill>
                <a:latin typeface="Calibri" panose="020F0502020204030204" pitchFamily="34" charset="0"/>
                <a:ea typeface="+mn-ea"/>
                <a:cs typeface="+mn-cs"/>
              </a:defRPr>
            </a:pPr>
            <a:endParaRPr lang="fr-FR"/>
          </a:p>
        </c:txPr>
        <c:crossAx val="835368608"/>
        <c:crosses val="max"/>
        <c:crossBetween val="between"/>
      </c:valAx>
      <c:catAx>
        <c:axId val="835368608"/>
        <c:scaling>
          <c:orientation val="minMax"/>
        </c:scaling>
        <c:delete val="1"/>
        <c:axPos val="b"/>
        <c:numFmt formatCode="General" sourceLinked="1"/>
        <c:majorTickMark val="out"/>
        <c:minorTickMark val="none"/>
        <c:tickLblPos val="nextTo"/>
        <c:crossAx val="8353656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46922308086106E-2"/>
          <c:y val="3.8698328935795952E-2"/>
          <c:w val="0.81920653036854207"/>
          <c:h val="0.63167410525297241"/>
        </c:manualLayout>
      </c:layout>
      <c:barChart>
        <c:barDir val="col"/>
        <c:grouping val="clustered"/>
        <c:varyColors val="0"/>
        <c:ser>
          <c:idx val="0"/>
          <c:order val="0"/>
          <c:tx>
            <c:strRef>
              <c:f>'Fg 7-3'!$A$26</c:f>
              <c:strCache>
                <c:ptCount val="1"/>
                <c:pt idx="0">
                  <c:v>2019</c:v>
                </c:pt>
              </c:strCache>
            </c:strRef>
          </c:tx>
          <c:spPr>
            <a:solidFill>
              <a:srgbClr val="00CC66"/>
            </a:solidFill>
            <a:ln>
              <a:noFill/>
            </a:ln>
            <a:effectLst/>
          </c:spPr>
          <c:invertIfNegative val="0"/>
          <c:cat>
            <c:strRef>
              <c:f>'Fg 7-3'!$B$25:$J$25</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7-3'!$B$26:$J$26</c:f>
              <c:numCache>
                <c:formatCode>0</c:formatCode>
                <c:ptCount val="9"/>
                <c:pt idx="0">
                  <c:v>63574</c:v>
                </c:pt>
                <c:pt idx="1">
                  <c:v>31197</c:v>
                </c:pt>
                <c:pt idx="2">
                  <c:v>85818</c:v>
                </c:pt>
                <c:pt idx="3">
                  <c:v>44691</c:v>
                </c:pt>
                <c:pt idx="4">
                  <c:v>29754</c:v>
                </c:pt>
                <c:pt idx="5">
                  <c:v>24519</c:v>
                </c:pt>
                <c:pt idx="6">
                  <c:v>28676</c:v>
                </c:pt>
                <c:pt idx="7">
                  <c:v>35004</c:v>
                </c:pt>
                <c:pt idx="8">
                  <c:v>42904.125</c:v>
                </c:pt>
              </c:numCache>
            </c:numRef>
          </c:val>
          <c:extLst>
            <c:ext xmlns:c16="http://schemas.microsoft.com/office/drawing/2014/chart" uri="{C3380CC4-5D6E-409C-BE32-E72D297353CC}">
              <c16:uniqueId val="{00000000-3B95-4893-A6C0-18497C4C6A25}"/>
            </c:ext>
          </c:extLst>
        </c:ser>
        <c:ser>
          <c:idx val="1"/>
          <c:order val="1"/>
          <c:tx>
            <c:strRef>
              <c:f>'Fg 7-3'!$A$27</c:f>
              <c:strCache>
                <c:ptCount val="1"/>
                <c:pt idx="0">
                  <c:v>2020</c:v>
                </c:pt>
              </c:strCache>
            </c:strRef>
          </c:tx>
          <c:spPr>
            <a:solidFill>
              <a:srgbClr val="FFC000"/>
            </a:solidFill>
            <a:ln>
              <a:noFill/>
            </a:ln>
            <a:effectLst/>
          </c:spPr>
          <c:invertIfNegative val="0"/>
          <c:cat>
            <c:strRef>
              <c:f>'Fg 7-3'!$B$25:$J$25</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7-3'!$B$27:$J$27</c:f>
              <c:numCache>
                <c:formatCode>0</c:formatCode>
                <c:ptCount val="9"/>
                <c:pt idx="0">
                  <c:v>72099</c:v>
                </c:pt>
                <c:pt idx="1">
                  <c:v>34910</c:v>
                </c:pt>
                <c:pt idx="2">
                  <c:v>91718</c:v>
                </c:pt>
                <c:pt idx="3">
                  <c:v>49666</c:v>
                </c:pt>
                <c:pt idx="4">
                  <c:v>33456</c:v>
                </c:pt>
                <c:pt idx="5">
                  <c:v>28668</c:v>
                </c:pt>
                <c:pt idx="6">
                  <c:v>31647</c:v>
                </c:pt>
                <c:pt idx="7">
                  <c:v>39152</c:v>
                </c:pt>
                <c:pt idx="8">
                  <c:v>47664.5</c:v>
                </c:pt>
              </c:numCache>
            </c:numRef>
          </c:val>
          <c:extLst>
            <c:ext xmlns:c16="http://schemas.microsoft.com/office/drawing/2014/chart" uri="{C3380CC4-5D6E-409C-BE32-E72D297353CC}">
              <c16:uniqueId val="{00000001-3B95-4893-A6C0-18497C4C6A25}"/>
            </c:ext>
          </c:extLst>
        </c:ser>
        <c:dLbls>
          <c:showLegendKey val="0"/>
          <c:showVal val="0"/>
          <c:showCatName val="0"/>
          <c:showSerName val="0"/>
          <c:showPercent val="0"/>
          <c:showBubbleSize val="0"/>
        </c:dLbls>
        <c:gapWidth val="71"/>
        <c:axId val="616072592"/>
        <c:axId val="616063736"/>
      </c:barChart>
      <c:lineChart>
        <c:grouping val="standard"/>
        <c:varyColors val="0"/>
        <c:ser>
          <c:idx val="2"/>
          <c:order val="2"/>
          <c:tx>
            <c:strRef>
              <c:f>'Fg 7-3'!$A$28</c:f>
              <c:strCache>
                <c:ptCount val="1"/>
                <c:pt idx="0">
                  <c:v>Taux d'évolution</c:v>
                </c:pt>
              </c:strCache>
            </c:strRef>
          </c:tx>
          <c:spPr>
            <a:ln w="28575" cap="rnd">
              <a:noFill/>
              <a:round/>
            </a:ln>
            <a:effectLst/>
          </c:spPr>
          <c:marker>
            <c:symbol val="diamond"/>
            <c:size val="7"/>
            <c:spPr>
              <a:solidFill>
                <a:schemeClr val="accent6">
                  <a:lumMod val="50000"/>
                </a:schemeClr>
              </a:solidFill>
              <a:ln w="9525">
                <a:solidFill>
                  <a:schemeClr val="accent3"/>
                </a:solidFill>
              </a:ln>
              <a:effectLst/>
            </c:spPr>
          </c:marker>
          <c:dLbls>
            <c:dLbl>
              <c:idx val="2"/>
              <c:layout>
                <c:manualLayout>
                  <c:x val="-1.8575851393188854E-2"/>
                  <c:y val="-4.221635883905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95-4893-A6C0-18497C4C6A2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7-3'!$B$25:$J$25</c:f>
              <c:strCache>
                <c:ptCount val="9"/>
                <c:pt idx="0">
                  <c:v>Paris</c:v>
                </c:pt>
                <c:pt idx="1">
                  <c:v>Hauts-de-Seine</c:v>
                </c:pt>
                <c:pt idx="2">
                  <c:v>Seine-Saint-Denis</c:v>
                </c:pt>
                <c:pt idx="3">
                  <c:v>Val-de-Marne</c:v>
                </c:pt>
                <c:pt idx="4">
                  <c:v>Seine-et-Marne</c:v>
                </c:pt>
                <c:pt idx="5">
                  <c:v>Yvelines</c:v>
                </c:pt>
                <c:pt idx="6">
                  <c:v>Essonne</c:v>
                </c:pt>
                <c:pt idx="7">
                  <c:v>Val-d'Oise</c:v>
                </c:pt>
                <c:pt idx="8">
                  <c:v>Moyenne d'Île-de-France</c:v>
                </c:pt>
              </c:strCache>
            </c:strRef>
          </c:cat>
          <c:val>
            <c:numRef>
              <c:f>'Fg 7-3'!$B$28:$J$28</c:f>
              <c:numCache>
                <c:formatCode>0.0</c:formatCode>
                <c:ptCount val="9"/>
                <c:pt idx="0">
                  <c:v>13.409569949979552</c:v>
                </c:pt>
                <c:pt idx="1">
                  <c:v>11.901785428086034</c:v>
                </c:pt>
                <c:pt idx="2">
                  <c:v>6.8750145657088257</c:v>
                </c:pt>
                <c:pt idx="3">
                  <c:v>11.131995256315589</c:v>
                </c:pt>
                <c:pt idx="4">
                  <c:v>12.442024601734222</c:v>
                </c:pt>
                <c:pt idx="5">
                  <c:v>16.92157102655084</c:v>
                </c:pt>
                <c:pt idx="6">
                  <c:v>10.360580276189149</c:v>
                </c:pt>
                <c:pt idx="7">
                  <c:v>11.85007427722546</c:v>
                </c:pt>
                <c:pt idx="8">
                  <c:v>11.095378358141554</c:v>
                </c:pt>
              </c:numCache>
            </c:numRef>
          </c:val>
          <c:smooth val="0"/>
          <c:extLst>
            <c:ext xmlns:c16="http://schemas.microsoft.com/office/drawing/2014/chart" uri="{C3380CC4-5D6E-409C-BE32-E72D297353CC}">
              <c16:uniqueId val="{00000002-3B95-4893-A6C0-18497C4C6A25}"/>
            </c:ext>
          </c:extLst>
        </c:ser>
        <c:dLbls>
          <c:showLegendKey val="0"/>
          <c:showVal val="0"/>
          <c:showCatName val="0"/>
          <c:showSerName val="0"/>
          <c:showPercent val="0"/>
          <c:showBubbleSize val="0"/>
        </c:dLbls>
        <c:marker val="1"/>
        <c:smooth val="0"/>
        <c:axId val="616074560"/>
        <c:axId val="616077840"/>
      </c:lineChart>
      <c:catAx>
        <c:axId val="61607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16063736"/>
        <c:crosses val="autoZero"/>
        <c:auto val="1"/>
        <c:lblAlgn val="ctr"/>
        <c:lblOffset val="100"/>
        <c:noMultiLvlLbl val="0"/>
      </c:catAx>
      <c:valAx>
        <c:axId val="616063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16072592"/>
        <c:crosses val="autoZero"/>
        <c:crossBetween val="between"/>
      </c:valAx>
      <c:valAx>
        <c:axId val="616077840"/>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crossAx val="616074560"/>
        <c:crosses val="max"/>
        <c:crossBetween val="between"/>
      </c:valAx>
      <c:catAx>
        <c:axId val="616074560"/>
        <c:scaling>
          <c:orientation val="minMax"/>
        </c:scaling>
        <c:delete val="1"/>
        <c:axPos val="b"/>
        <c:numFmt formatCode="General" sourceLinked="1"/>
        <c:majorTickMark val="out"/>
        <c:minorTickMark val="none"/>
        <c:tickLblPos val="nextTo"/>
        <c:crossAx val="616077840"/>
        <c:crosses val="autoZero"/>
        <c:auto val="1"/>
        <c:lblAlgn val="ctr"/>
        <c:lblOffset val="100"/>
        <c:noMultiLvlLbl val="0"/>
      </c:catAx>
      <c:spPr>
        <a:noFill/>
        <a:ln>
          <a:noFill/>
        </a:ln>
        <a:effectLst/>
      </c:spPr>
    </c:plotArea>
    <c:legend>
      <c:legendPos val="b"/>
      <c:layout>
        <c:manualLayout>
          <c:xMode val="edge"/>
          <c:yMode val="edge"/>
          <c:x val="0.38101989442444717"/>
          <c:y val="0.91264341957255357"/>
          <c:w val="0.24797259671342417"/>
          <c:h val="4.741802435985824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22859929932524E-2"/>
          <c:y val="3.9855083834041946E-2"/>
          <c:w val="0.91457222913099678"/>
          <c:h val="0.64094050009714143"/>
        </c:manualLayout>
      </c:layout>
      <c:barChart>
        <c:barDir val="col"/>
        <c:grouping val="clustered"/>
        <c:varyColors val="0"/>
        <c:ser>
          <c:idx val="0"/>
          <c:order val="0"/>
          <c:tx>
            <c:strRef>
              <c:f>'Fg8-2'!$A$25</c:f>
              <c:strCache>
                <c:ptCount val="1"/>
                <c:pt idx="0">
                  <c:v>Enfance et jeunesse</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'Fg8-2'!$B$24:$J$24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'Fg8-2'!$B$25:$J$25</c:f>
              <c:numCache>
                <c:formatCode>0.0</c:formatCode>
                <c:ptCount val="9"/>
                <c:pt idx="0">
                  <c:v>-2.9281674336021482</c:v>
                </c:pt>
                <c:pt idx="1">
                  <c:v>-2.8008672645450936</c:v>
                </c:pt>
                <c:pt idx="2">
                  <c:v>2.1685064731123012</c:v>
                </c:pt>
                <c:pt idx="3">
                  <c:v>6.6998513634631454E-2</c:v>
                </c:pt>
                <c:pt idx="4">
                  <c:v>0.65755609444751939</c:v>
                </c:pt>
                <c:pt idx="5">
                  <c:v>-0.23201674337696185</c:v>
                </c:pt>
                <c:pt idx="6">
                  <c:v>1.3393781231418</c:v>
                </c:pt>
                <c:pt idx="7">
                  <c:v>1.0274574785376911</c:v>
                </c:pt>
                <c:pt idx="8">
                  <c:v>0.11082939526907824</c:v>
                </c:pt>
              </c:numCache>
            </c:numRef>
          </c:val>
          <c:extLst>
            <c:ext xmlns:c16="http://schemas.microsoft.com/office/drawing/2014/chart" uri="{C3380CC4-5D6E-409C-BE32-E72D297353CC}">
              <c16:uniqueId val="{00000000-CB96-4141-BD19-3E041E3F924C}"/>
            </c:ext>
          </c:extLst>
        </c:ser>
        <c:ser>
          <c:idx val="1"/>
          <c:order val="1"/>
          <c:tx>
            <c:strRef>
              <c:f>'Fg8-2'!$A$26</c:f>
              <c:strCache>
                <c:ptCount val="1"/>
                <c:pt idx="0">
                  <c:v>Logement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'Fg8-2'!$B$24:$J$24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'Fg8-2'!$B$26:$J$26</c:f>
              <c:numCache>
                <c:formatCode>0.0</c:formatCode>
                <c:ptCount val="9"/>
                <c:pt idx="0">
                  <c:v>2.5783829946836478</c:v>
                </c:pt>
                <c:pt idx="1">
                  <c:v>1.7423597064714968</c:v>
                </c:pt>
                <c:pt idx="2">
                  <c:v>0.15637692061505867</c:v>
                </c:pt>
                <c:pt idx="3">
                  <c:v>1.1584040418894299</c:v>
                </c:pt>
                <c:pt idx="4">
                  <c:v>1.1591785778413846</c:v>
                </c:pt>
                <c:pt idx="5">
                  <c:v>1.3938094464038138</c:v>
                </c:pt>
                <c:pt idx="6">
                  <c:v>1.6786063460519931</c:v>
                </c:pt>
                <c:pt idx="7">
                  <c:v>0.11544602083404724</c:v>
                </c:pt>
                <c:pt idx="8">
                  <c:v>1.2744520759168205</c:v>
                </c:pt>
              </c:numCache>
            </c:numRef>
          </c:val>
          <c:extLst>
            <c:ext xmlns:c16="http://schemas.microsoft.com/office/drawing/2014/chart" uri="{C3380CC4-5D6E-409C-BE32-E72D297353CC}">
              <c16:uniqueId val="{00000001-CB96-4141-BD19-3E041E3F924C}"/>
            </c:ext>
          </c:extLst>
        </c:ser>
        <c:ser>
          <c:idx val="2"/>
          <c:order val="2"/>
          <c:tx>
            <c:strRef>
              <c:f>'Fg8-2'!$A$27</c:f>
              <c:strCache>
                <c:ptCount val="1"/>
                <c:pt idx="0">
                  <c:v>Solidarité et insertion</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'Fg8-2'!$B$24:$J$24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'Fg8-2'!$B$27:$J$27</c:f>
              <c:numCache>
                <c:formatCode>0.0</c:formatCode>
                <c:ptCount val="9"/>
                <c:pt idx="0">
                  <c:v>5.9024951271934176</c:v>
                </c:pt>
                <c:pt idx="1">
                  <c:v>6.6898475144944776</c:v>
                </c:pt>
                <c:pt idx="2">
                  <c:v>5.4290180136297872</c:v>
                </c:pt>
                <c:pt idx="3">
                  <c:v>6.5069948350327849</c:v>
                </c:pt>
                <c:pt idx="4">
                  <c:v>7.3842503478862387</c:v>
                </c:pt>
                <c:pt idx="5">
                  <c:v>8.6739484717176136</c:v>
                </c:pt>
                <c:pt idx="6">
                  <c:v>7.639685109238795</c:v>
                </c:pt>
                <c:pt idx="7">
                  <c:v>7.3470748221453412</c:v>
                </c:pt>
                <c:pt idx="8">
                  <c:v>7.6016510688409102</c:v>
                </c:pt>
              </c:numCache>
            </c:numRef>
          </c:val>
          <c:extLst>
            <c:ext xmlns:c16="http://schemas.microsoft.com/office/drawing/2014/chart" uri="{C3380CC4-5D6E-409C-BE32-E72D297353CC}">
              <c16:uniqueId val="{00000002-CB96-4141-BD19-3E041E3F924C}"/>
            </c:ext>
          </c:extLst>
        </c:ser>
        <c:dLbls>
          <c:showLegendKey val="0"/>
          <c:showVal val="0"/>
          <c:showCatName val="0"/>
          <c:showSerName val="0"/>
          <c:showPercent val="0"/>
          <c:showBubbleSize val="0"/>
        </c:dLbls>
        <c:gapWidth val="219"/>
        <c:axId val="889908816"/>
        <c:axId val="889904552"/>
      </c:barChart>
      <c:catAx>
        <c:axId val="8899088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9904552"/>
        <c:crosses val="autoZero"/>
        <c:auto val="1"/>
        <c:lblAlgn val="ctr"/>
        <c:lblOffset val="100"/>
        <c:noMultiLvlLbl val="0"/>
      </c:catAx>
      <c:valAx>
        <c:axId val="889904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990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'Fg1-2'!$A$24</c:f>
              <c:strCache>
                <c:ptCount val="1"/>
                <c:pt idx="0">
                  <c:v>2019</c:v>
                </c:pt>
              </c:strCache>
            </c:strRef>
          </c:tx>
          <c:spPr>
            <a:solidFill>
              <a:srgbClr val="FF0066"/>
            </a:solidFill>
            <a:ln>
              <a:noFill/>
            </a:ln>
            <a:effectLst/>
          </c:spPr>
          <c:invertIfNegative val="0"/>
          <c:cat>
            <c:strRef>
              <c:f>'Fg1-2'!$B$23:$J$23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'Fg1-2'!$B$24:$J$24</c:f>
              <c:numCache>
                <c:formatCode>_-* #\ ##0\ _€_-;\-* #\ ##0\ _€_-;_-* "-"??\ _€_-;_-@_-</c:formatCode>
                <c:ptCount val="9"/>
                <c:pt idx="0">
                  <c:v>439465</c:v>
                </c:pt>
                <c:pt idx="1">
                  <c:v>290070</c:v>
                </c:pt>
                <c:pt idx="2">
                  <c:v>391075</c:v>
                </c:pt>
                <c:pt idx="3">
                  <c:v>287055</c:v>
                </c:pt>
                <c:pt idx="4">
                  <c:v>265491</c:v>
                </c:pt>
                <c:pt idx="5">
                  <c:v>256206</c:v>
                </c:pt>
                <c:pt idx="6">
                  <c:v>251682</c:v>
                </c:pt>
                <c:pt idx="7">
                  <c:v>251243</c:v>
                </c:pt>
                <c:pt idx="8">
                  <c:v>2432287</c:v>
                </c:pt>
              </c:numCache>
            </c:numRef>
          </c:val>
          <c:extLst>
            <c:ext xmlns:c16="http://schemas.microsoft.com/office/drawing/2014/chart" uri="{C3380CC4-5D6E-409C-BE32-E72D297353CC}">
              <c16:uniqueId val="{00000000-E4E9-4E51-A6E4-525287380728}"/>
            </c:ext>
          </c:extLst>
        </c:ser>
        <c:ser>
          <c:idx val="1"/>
          <c:order val="1"/>
          <c:tx>
            <c:strRef>
              <c:f>'Fg1-2'!$A$25</c:f>
              <c:strCache>
                <c:ptCount val="1"/>
                <c:pt idx="0">
                  <c:v>2020</c:v>
                </c:pt>
              </c:strCache>
            </c:strRef>
          </c:tx>
          <c:spPr>
            <a:solidFill>
              <a:srgbClr val="0000BE"/>
            </a:solidFill>
            <a:ln>
              <a:noFill/>
            </a:ln>
            <a:effectLst/>
          </c:spPr>
          <c:invertIfNegative val="0"/>
          <c:cat>
            <c:strRef>
              <c:f>'Fg1-2'!$B$23:$J$23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'Fg1-2'!$B$25:$J$25</c:f>
              <c:numCache>
                <c:formatCode>_-* #\ ##0\ _€_-;\-* #\ ##0\ _€_-;_-* "-"??\ _€_-;_-@_-</c:formatCode>
                <c:ptCount val="9"/>
                <c:pt idx="0">
                  <c:v>455688</c:v>
                </c:pt>
                <c:pt idx="1">
                  <c:v>297374</c:v>
                </c:pt>
                <c:pt idx="2">
                  <c:v>401428</c:v>
                </c:pt>
                <c:pt idx="3">
                  <c:v>295176</c:v>
                </c:pt>
                <c:pt idx="4">
                  <c:v>273548</c:v>
                </c:pt>
                <c:pt idx="5">
                  <c:v>262248</c:v>
                </c:pt>
                <c:pt idx="6">
                  <c:v>258535</c:v>
                </c:pt>
                <c:pt idx="7">
                  <c:v>257595</c:v>
                </c:pt>
                <c:pt idx="8">
                  <c:v>2501592</c:v>
                </c:pt>
              </c:numCache>
            </c:numRef>
          </c:val>
          <c:extLst>
            <c:ext xmlns:c16="http://schemas.microsoft.com/office/drawing/2014/chart" uri="{C3380CC4-5D6E-409C-BE32-E72D297353CC}">
              <c16:uniqueId val="{00000001-E4E9-4E51-A6E4-525287380728}"/>
            </c:ext>
          </c:extLst>
        </c:ser>
        <c:dLbls>
          <c:showLegendKey val="0"/>
          <c:showVal val="0"/>
          <c:showCatName val="0"/>
          <c:showSerName val="0"/>
          <c:showPercent val="0"/>
          <c:showBubbleSize val="0"/>
        </c:dLbls>
        <c:gapWidth val="71"/>
        <c:axId val="648428648"/>
        <c:axId val="648429960"/>
      </c:barChart>
      <c:lineChart>
        <c:grouping val="standard"/>
        <c:varyColors val="0"/>
        <c:ser>
          <c:idx val="2"/>
          <c:order val="2"/>
          <c:tx>
            <c:strRef>
              <c:f>'Fg1-2'!$A$26</c:f>
              <c:strCache>
                <c:ptCount val="1"/>
                <c:pt idx="0">
                  <c:v>Taux d'évolution</c:v>
                </c:pt>
              </c:strCache>
            </c:strRef>
          </c:tx>
          <c:spPr>
            <a:ln w="28575" cap="rnd">
              <a:noFill/>
              <a:round/>
            </a:ln>
            <a:effectLst/>
          </c:spPr>
          <c:marker>
            <c:symbol val="diamond"/>
            <c:size val="7"/>
            <c:spPr>
              <a:solidFill>
                <a:srgbClr val="FF0000"/>
              </a:solidFill>
              <a:ln w="9525">
                <a:solidFill>
                  <a:srgbClr val="FF0000"/>
                </a:solidFill>
              </a:ln>
              <a:effectLst/>
            </c:spPr>
          </c:marker>
          <c:dLbls>
            <c:dLbl>
              <c:idx val="8"/>
              <c:layout>
                <c:manualLayout>
                  <c:x val="-3.5211267605633804E-2"/>
                  <c:y val="-0.125786163522012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E9-4E51-A6E4-5252873807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'Fg1-2'!$B$23:$J$23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'Fg1-2'!$B$26:$J$26</c:f>
              <c:numCache>
                <c:formatCode>_-* #\ ##0.0\ _€_-;\-* #\ ##0.0\ _€_-;_-* "-"??\ _€_-;_-@_-</c:formatCode>
                <c:ptCount val="9"/>
                <c:pt idx="0">
                  <c:v>3.6915340243250312</c:v>
                </c:pt>
                <c:pt idx="1">
                  <c:v>2.518012893439515</c:v>
                </c:pt>
                <c:pt idx="2">
                  <c:v>2.6473182893306908</c:v>
                </c:pt>
                <c:pt idx="3">
                  <c:v>2.8290745675915767</c:v>
                </c:pt>
                <c:pt idx="4">
                  <c:v>3.0347544737863053</c:v>
                </c:pt>
                <c:pt idx="5">
                  <c:v>2.3582585887918315</c:v>
                </c:pt>
                <c:pt idx="6">
                  <c:v>2.7228804602633483</c:v>
                </c:pt>
                <c:pt idx="7">
                  <c:v>2.5282296422188875</c:v>
                </c:pt>
                <c:pt idx="8">
                  <c:v>2.8493759165756343</c:v>
                </c:pt>
              </c:numCache>
            </c:numRef>
          </c:val>
          <c:smooth val="0"/>
          <c:extLst>
            <c:ext xmlns:c16="http://schemas.microsoft.com/office/drawing/2014/chart" uri="{C3380CC4-5D6E-409C-BE32-E72D297353CC}">
              <c16:uniqueId val="{00000002-E4E9-4E51-A6E4-525287380728}"/>
            </c:ext>
          </c:extLst>
        </c:ser>
        <c:dLbls>
          <c:showLegendKey val="0"/>
          <c:showVal val="0"/>
          <c:showCatName val="0"/>
          <c:showSerName val="0"/>
          <c:showPercent val="0"/>
          <c:showBubbleSize val="0"/>
        </c:dLbls>
        <c:marker val="1"/>
        <c:smooth val="0"/>
        <c:axId val="648389616"/>
        <c:axId val="648388960"/>
      </c:lineChart>
      <c:catAx>
        <c:axId val="648428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8429960"/>
        <c:crosses val="autoZero"/>
        <c:auto val="1"/>
        <c:lblAlgn val="ctr"/>
        <c:lblOffset val="100"/>
        <c:noMultiLvlLbl val="0"/>
      </c:catAx>
      <c:valAx>
        <c:axId val="648429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8428648"/>
        <c:crosses val="autoZero"/>
        <c:crossBetween val="between"/>
      </c:valAx>
      <c:valAx>
        <c:axId val="648388960"/>
        <c:scaling>
          <c:orientation val="minMax"/>
        </c:scaling>
        <c:delete val="0"/>
        <c:axPos val="r"/>
        <c:numFmt formatCode="_-* #\ ##0.0\ _€_-;\-* #\ ##0.0\ _€_-;_-* &quot;-&quot;??\ _€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fr-FR"/>
          </a:p>
        </c:txPr>
        <c:crossAx val="648389616"/>
        <c:crosses val="max"/>
        <c:crossBetween val="between"/>
      </c:valAx>
      <c:catAx>
        <c:axId val="648389616"/>
        <c:scaling>
          <c:orientation val="minMax"/>
        </c:scaling>
        <c:delete val="1"/>
        <c:axPos val="b"/>
        <c:numFmt formatCode="General" sourceLinked="1"/>
        <c:majorTickMark val="out"/>
        <c:minorTickMark val="none"/>
        <c:tickLblPos val="nextTo"/>
        <c:crossAx val="6483889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52022013320016E-2"/>
          <c:y val="3.8294168842471714E-2"/>
          <c:w val="0.79733218431824282"/>
          <c:h val="0.63719304016501854"/>
        </c:manualLayout>
      </c:layout>
      <c:barChart>
        <c:barDir val="col"/>
        <c:grouping val="clustered"/>
        <c:varyColors val="0"/>
        <c:ser>
          <c:idx val="0"/>
          <c:order val="0"/>
          <c:tx>
            <c:strRef>
              <c:f>'Fg1-2'!$A$31</c:f>
              <c:strCache>
                <c:ptCount val="1"/>
                <c:pt idx="0">
                  <c:v>2019</c:v>
                </c:pt>
              </c:strCache>
            </c:strRef>
          </c:tx>
          <c:spPr>
            <a:solidFill>
              <a:srgbClr val="00CC66"/>
            </a:solidFill>
            <a:ln>
              <a:noFill/>
            </a:ln>
            <a:effectLst/>
          </c:spPr>
          <c:invertIfNegative val="0"/>
          <c:cat>
            <c:strRef>
              <c:f>'Fg1-2'!$B$30:$J$30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'Fg1-2'!$B$31:$J$31</c:f>
              <c:numCache>
                <c:formatCode>_-* #\ ##0\ _€_-;\-* #\ ##0\ _€_-;_-* "-"??\ _€_-;_-@_-</c:formatCode>
                <c:ptCount val="9"/>
                <c:pt idx="0">
                  <c:v>439465</c:v>
                </c:pt>
                <c:pt idx="1">
                  <c:v>290070</c:v>
                </c:pt>
                <c:pt idx="2">
                  <c:v>391075</c:v>
                </c:pt>
                <c:pt idx="3">
                  <c:v>287055</c:v>
                </c:pt>
                <c:pt idx="4">
                  <c:v>265491</c:v>
                </c:pt>
                <c:pt idx="5">
                  <c:v>256206</c:v>
                </c:pt>
                <c:pt idx="6">
                  <c:v>251682</c:v>
                </c:pt>
                <c:pt idx="7">
                  <c:v>251243</c:v>
                </c:pt>
                <c:pt idx="8">
                  <c:v>304035.875</c:v>
                </c:pt>
              </c:numCache>
            </c:numRef>
          </c:val>
          <c:extLst>
            <c:ext xmlns:c16="http://schemas.microsoft.com/office/drawing/2014/chart" uri="{C3380CC4-5D6E-409C-BE32-E72D297353CC}">
              <c16:uniqueId val="{00000000-41D3-4B77-90D6-A3B08BD08540}"/>
            </c:ext>
          </c:extLst>
        </c:ser>
        <c:ser>
          <c:idx val="1"/>
          <c:order val="1"/>
          <c:tx>
            <c:strRef>
              <c:f>'Fg1-2'!$A$32</c:f>
              <c:strCache>
                <c:ptCount val="1"/>
                <c:pt idx="0">
                  <c:v>2020</c:v>
                </c:pt>
              </c:strCache>
            </c:strRef>
          </c:tx>
          <c:spPr>
            <a:solidFill>
              <a:srgbClr val="FFCC66"/>
            </a:solidFill>
            <a:ln>
              <a:noFill/>
            </a:ln>
            <a:effectLst/>
          </c:spPr>
          <c:invertIfNegative val="0"/>
          <c:cat>
            <c:strRef>
              <c:f>'Fg1-2'!$B$30:$J$30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'Fg1-2'!$B$32:$J$32</c:f>
              <c:numCache>
                <c:formatCode>_-* #\ ##0\ _€_-;\-* #\ ##0\ _€_-;_-* "-"??\ _€_-;_-@_-</c:formatCode>
                <c:ptCount val="9"/>
                <c:pt idx="0">
                  <c:v>455688</c:v>
                </c:pt>
                <c:pt idx="1">
                  <c:v>297374</c:v>
                </c:pt>
                <c:pt idx="2">
                  <c:v>401428</c:v>
                </c:pt>
                <c:pt idx="3">
                  <c:v>295176</c:v>
                </c:pt>
                <c:pt idx="4">
                  <c:v>273548</c:v>
                </c:pt>
                <c:pt idx="5">
                  <c:v>262248</c:v>
                </c:pt>
                <c:pt idx="6">
                  <c:v>258535</c:v>
                </c:pt>
                <c:pt idx="7">
                  <c:v>257595</c:v>
                </c:pt>
                <c:pt idx="8">
                  <c:v>312699</c:v>
                </c:pt>
              </c:numCache>
            </c:numRef>
          </c:val>
          <c:extLst>
            <c:ext xmlns:c16="http://schemas.microsoft.com/office/drawing/2014/chart" uri="{C3380CC4-5D6E-409C-BE32-E72D297353CC}">
              <c16:uniqueId val="{00000001-41D3-4B77-90D6-A3B08BD08540}"/>
            </c:ext>
          </c:extLst>
        </c:ser>
        <c:dLbls>
          <c:showLegendKey val="0"/>
          <c:showVal val="0"/>
          <c:showCatName val="0"/>
          <c:showSerName val="0"/>
          <c:showPercent val="0"/>
          <c:showBubbleSize val="0"/>
        </c:dLbls>
        <c:gapWidth val="71"/>
        <c:axId val="397161800"/>
        <c:axId val="397162128"/>
      </c:barChart>
      <c:lineChart>
        <c:grouping val="standard"/>
        <c:varyColors val="0"/>
        <c:ser>
          <c:idx val="2"/>
          <c:order val="2"/>
          <c:tx>
            <c:strRef>
              <c:f>'Fg1-2'!$A$33</c:f>
              <c:strCache>
                <c:ptCount val="1"/>
                <c:pt idx="0">
                  <c:v>Taux d'évolution</c:v>
                </c:pt>
              </c:strCache>
            </c:strRef>
          </c:tx>
          <c:spPr>
            <a:ln w="28575" cap="rnd">
              <a:noFill/>
              <a:round/>
            </a:ln>
            <a:effectLst/>
          </c:spPr>
          <c:marker>
            <c:symbol val="diamond"/>
            <c:size val="7"/>
            <c:spPr>
              <a:solidFill>
                <a:srgbClr val="336600"/>
              </a:solidFill>
              <a:ln w="9525">
                <a:solidFill>
                  <a:srgbClr val="336600"/>
                </a:solidFill>
              </a:ln>
              <a:effectLst/>
            </c:spPr>
          </c:marker>
          <c:dLbls>
            <c:dLbl>
              <c:idx val="0"/>
              <c:layout>
                <c:manualLayout>
                  <c:x val="5.673758020326017E-3"/>
                  <c:y val="-3.8294168842471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D3-4B77-90D6-A3B08BD08540}"/>
                </c:ext>
              </c:extLst>
            </c:dLbl>
            <c:dLbl>
              <c:idx val="2"/>
              <c:layout>
                <c:manualLayout>
                  <c:x val="-3.738317233011685E-2"/>
                  <c:y val="-0.135770234986945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02-4FC2-B2D1-68716B65BAE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3366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'Fg1-2'!$B$30:$J$30</c:f>
              <c:strCache>
                <c:ptCount val="9"/>
                <c:pt idx="0">
                  <c:v>Paris</c:v>
                </c:pt>
                <c:pt idx="1">
                  <c:v>Hauts-de-Seine</c:v>
                </c:pt>
                <c:pt idx="2">
                  <c:v>Seine-Saint-Denis</c:v>
                </c:pt>
                <c:pt idx="3">
                  <c:v>Val-de-Marne</c:v>
                </c:pt>
                <c:pt idx="4">
                  <c:v>Seine-et-Marne</c:v>
                </c:pt>
                <c:pt idx="5">
                  <c:v>Yvelines</c:v>
                </c:pt>
                <c:pt idx="6">
                  <c:v>Essonne</c:v>
                </c:pt>
                <c:pt idx="7">
                  <c:v>Val-d'Oise</c:v>
                </c:pt>
                <c:pt idx="8">
                  <c:v>Moyenne régionale</c:v>
                </c:pt>
              </c:strCache>
            </c:strRef>
          </c:cat>
          <c:val>
            <c:numRef>
              <c:f>'Fg1-2'!$B$33:$J$33</c:f>
              <c:numCache>
                <c:formatCode>_-* #\ ##0.0\ _€_-;\-* #\ ##0.0\ _€_-;_-* "-"??\ _€_-;_-@_-</c:formatCode>
                <c:ptCount val="9"/>
                <c:pt idx="0">
                  <c:v>3.6915340243250312</c:v>
                </c:pt>
                <c:pt idx="1">
                  <c:v>2.518012893439515</c:v>
                </c:pt>
                <c:pt idx="2">
                  <c:v>2.6473182893306908</c:v>
                </c:pt>
                <c:pt idx="3">
                  <c:v>2.8290745675915767</c:v>
                </c:pt>
                <c:pt idx="4">
                  <c:v>3.0347544737863053</c:v>
                </c:pt>
                <c:pt idx="5">
                  <c:v>2.3582585887918315</c:v>
                </c:pt>
                <c:pt idx="6">
                  <c:v>2.7228804602633483</c:v>
                </c:pt>
                <c:pt idx="7">
                  <c:v>2.5282296422188875</c:v>
                </c:pt>
                <c:pt idx="8">
                  <c:v>2.8493759165756343</c:v>
                </c:pt>
              </c:numCache>
            </c:numRef>
          </c:val>
          <c:smooth val="0"/>
          <c:extLst>
            <c:ext xmlns:c16="http://schemas.microsoft.com/office/drawing/2014/chart" uri="{C3380CC4-5D6E-409C-BE32-E72D297353CC}">
              <c16:uniqueId val="{00000002-41D3-4B77-90D6-A3B08BD08540}"/>
            </c:ext>
          </c:extLst>
        </c:ser>
        <c:dLbls>
          <c:showLegendKey val="0"/>
          <c:showVal val="0"/>
          <c:showCatName val="0"/>
          <c:showSerName val="0"/>
          <c:showPercent val="0"/>
          <c:showBubbleSize val="0"/>
        </c:dLbls>
        <c:marker val="1"/>
        <c:smooth val="0"/>
        <c:axId val="397172952"/>
        <c:axId val="397176888"/>
      </c:lineChart>
      <c:catAx>
        <c:axId val="397161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7162128"/>
        <c:crosses val="autoZero"/>
        <c:auto val="1"/>
        <c:lblAlgn val="ctr"/>
        <c:lblOffset val="100"/>
        <c:noMultiLvlLbl val="0"/>
      </c:catAx>
      <c:valAx>
        <c:axId val="397162128"/>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7161800"/>
        <c:crosses val="autoZero"/>
        <c:crossBetween val="between"/>
      </c:valAx>
      <c:valAx>
        <c:axId val="397176888"/>
        <c:scaling>
          <c:orientation val="minMax"/>
        </c:scaling>
        <c:delete val="0"/>
        <c:axPos val="r"/>
        <c:numFmt formatCode="_-* #\ ##0.0\ _€_-;\-* #\ ##0.0\ _€_-;_-* &quot;-&quot;??\ _€_-;_-@_-"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336600"/>
                </a:solidFill>
                <a:latin typeface="+mn-lt"/>
                <a:ea typeface="+mn-ea"/>
                <a:cs typeface="+mn-cs"/>
              </a:defRPr>
            </a:pPr>
            <a:endParaRPr lang="fr-FR"/>
          </a:p>
        </c:txPr>
        <c:crossAx val="397172952"/>
        <c:crosses val="max"/>
        <c:crossBetween val="between"/>
      </c:valAx>
      <c:catAx>
        <c:axId val="397172952"/>
        <c:scaling>
          <c:orientation val="minMax"/>
        </c:scaling>
        <c:delete val="1"/>
        <c:axPos val="b"/>
        <c:numFmt formatCode="General" sourceLinked="1"/>
        <c:majorTickMark val="out"/>
        <c:minorTickMark val="none"/>
        <c:tickLblPos val="nextTo"/>
        <c:crossAx val="397176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'Fg2-1'!$A$25</c:f>
              <c:strCache>
                <c:ptCount val="1"/>
                <c:pt idx="0">
                  <c:v>Couples avec enfants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'Fg2-1'!$B$25:$J$25</c:f>
              <c:numCache>
                <c:formatCode>0.0</c:formatCode>
                <c:ptCount val="9"/>
                <c:pt idx="0">
                  <c:v>24.457523568757573</c:v>
                </c:pt>
                <c:pt idx="1">
                  <c:v>40.188785838708156</c:v>
                </c:pt>
                <c:pt idx="2">
                  <c:v>35.387666032264811</c:v>
                </c:pt>
                <c:pt idx="3">
                  <c:v>36.157411171639971</c:v>
                </c:pt>
                <c:pt idx="4">
                  <c:v>43.305014110869024</c:v>
                </c:pt>
                <c:pt idx="5">
                  <c:v>46.16889356639517</c:v>
                </c:pt>
                <c:pt idx="6">
                  <c:v>42.39116560620419</c:v>
                </c:pt>
                <c:pt idx="7">
                  <c:v>43.455424212426486</c:v>
                </c:pt>
                <c:pt idx="8">
                  <c:v>37.608730760251873</c:v>
                </c:pt>
              </c:numCache>
            </c:numRef>
          </c:val>
          <c:extLst>
            <c:ext xmlns:c16="http://schemas.microsoft.com/office/drawing/2014/chart" uri="{C3380CC4-5D6E-409C-BE32-E72D297353CC}">
              <c16:uniqueId val="{00000000-E37B-4453-B1D8-6E85A4F0E663}"/>
            </c:ext>
          </c:extLst>
        </c:ser>
        <c:ser>
          <c:idx val="1"/>
          <c:order val="1"/>
          <c:tx>
            <c:strRef>
              <c:f>'Fg2-1'!$A$26</c:f>
              <c:strCache>
                <c:ptCount val="1"/>
                <c:pt idx="0">
                  <c:v>Couples sans enfant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'Fg2-1'!$B$26:$J$26</c:f>
              <c:numCache>
                <c:formatCode>0.0</c:formatCode>
                <c:ptCount val="9"/>
                <c:pt idx="0">
                  <c:v>4.1576692824915291</c:v>
                </c:pt>
                <c:pt idx="1">
                  <c:v>3.4542360798186795</c:v>
                </c:pt>
                <c:pt idx="2">
                  <c:v>5.0432456131610151</c:v>
                </c:pt>
                <c:pt idx="3">
                  <c:v>3.8126405940862402</c:v>
                </c:pt>
                <c:pt idx="4">
                  <c:v>3.5251582903183349</c:v>
                </c:pt>
                <c:pt idx="5">
                  <c:v>2.9323388548244411</c:v>
                </c:pt>
                <c:pt idx="6">
                  <c:v>3.2916239580714408</c:v>
                </c:pt>
                <c:pt idx="7">
                  <c:v>3.7081465090549117</c:v>
                </c:pt>
                <c:pt idx="8">
                  <c:v>3.8420333931352517</c:v>
                </c:pt>
              </c:numCache>
            </c:numRef>
          </c:val>
          <c:extLst>
            <c:ext xmlns:c16="http://schemas.microsoft.com/office/drawing/2014/chart" uri="{C3380CC4-5D6E-409C-BE32-E72D297353CC}">
              <c16:uniqueId val="{00000001-E37B-4453-B1D8-6E85A4F0E663}"/>
            </c:ext>
          </c:extLst>
        </c:ser>
        <c:ser>
          <c:idx val="2"/>
          <c:order val="2"/>
          <c:tx>
            <c:strRef>
              <c:f>'Fg2-1'!$A$27</c:f>
              <c:strCache>
                <c:ptCount val="1"/>
                <c:pt idx="0">
                  <c:v>Isolés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'Fg2-1'!$B$27:$J$27</c:f>
              <c:numCache>
                <c:formatCode>0.0</c:formatCode>
                <c:ptCount val="9"/>
                <c:pt idx="0">
                  <c:v>59.983146363301209</c:v>
                </c:pt>
                <c:pt idx="1">
                  <c:v>41.590387861749853</c:v>
                </c:pt>
                <c:pt idx="2">
                  <c:v>41.562123220104233</c:v>
                </c:pt>
                <c:pt idx="3">
                  <c:v>43.036357969482616</c:v>
                </c:pt>
                <c:pt idx="4">
                  <c:v>34.903929109333646</c:v>
                </c:pt>
                <c:pt idx="5">
                  <c:v>35.364998017144075</c:v>
                </c:pt>
                <c:pt idx="6">
                  <c:v>36.680526814551222</c:v>
                </c:pt>
                <c:pt idx="7">
                  <c:v>34.865971777402507</c:v>
                </c:pt>
                <c:pt idx="8">
                  <c:v>42.523241200003838</c:v>
                </c:pt>
              </c:numCache>
            </c:numRef>
          </c:val>
          <c:extLst>
            <c:ext xmlns:c16="http://schemas.microsoft.com/office/drawing/2014/chart" uri="{C3380CC4-5D6E-409C-BE32-E72D297353CC}">
              <c16:uniqueId val="{00000002-E37B-4453-B1D8-6E85A4F0E663}"/>
            </c:ext>
          </c:extLst>
        </c:ser>
        <c:ser>
          <c:idx val="3"/>
          <c:order val="3"/>
          <c:tx>
            <c:strRef>
              <c:f>'Fg2-1'!$A$28</c:f>
              <c:strCache>
                <c:ptCount val="1"/>
                <c:pt idx="0">
                  <c:v>Familles monoparentales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'Fg2-1'!$B$28:$J$28</c:f>
              <c:numCache>
                <c:formatCode>0.0</c:formatCode>
                <c:ptCount val="9"/>
                <c:pt idx="0">
                  <c:v>11.401660785449694</c:v>
                </c:pt>
                <c:pt idx="1">
                  <c:v>14.766590219723311</c:v>
                </c:pt>
                <c:pt idx="2">
                  <c:v>18.006965134469944</c:v>
                </c:pt>
                <c:pt idx="3">
                  <c:v>16.993590264791177</c:v>
                </c:pt>
                <c:pt idx="4">
                  <c:v>18.265898489478992</c:v>
                </c:pt>
                <c:pt idx="5">
                  <c:v>15.533769561636312</c:v>
                </c:pt>
                <c:pt idx="6">
                  <c:v>17.636683621173148</c:v>
                </c:pt>
                <c:pt idx="7">
                  <c:v>17.970457501116094</c:v>
                </c:pt>
                <c:pt idx="8">
                  <c:v>16.025994646609039</c:v>
                </c:pt>
              </c:numCache>
            </c:numRef>
          </c:val>
          <c:extLst>
            <c:ext xmlns:c16="http://schemas.microsoft.com/office/drawing/2014/chart" uri="{C3380CC4-5D6E-409C-BE32-E72D297353CC}">
              <c16:uniqueId val="{00000003-E37B-4453-B1D8-6E85A4F0E663}"/>
            </c:ext>
          </c:extLst>
        </c:ser>
        <c:dLbls>
          <c:showLegendKey val="0"/>
          <c:showVal val="0"/>
          <c:showCatName val="0"/>
          <c:showSerName val="0"/>
          <c:showPercent val="0"/>
          <c:showBubbleSize val="0"/>
        </c:dLbls>
        <c:gapWidth val="52"/>
        <c:overlap val="100"/>
        <c:axId val="651946016"/>
        <c:axId val="651950608"/>
      </c:barChart>
      <c:catAx>
        <c:axId val="65194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1950608"/>
        <c:crosses val="autoZero"/>
        <c:auto val="1"/>
        <c:lblAlgn val="ctr"/>
        <c:lblOffset val="100"/>
        <c:noMultiLvlLbl val="0"/>
      </c:catAx>
      <c:valAx>
        <c:axId val="651950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194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'Fg2-2'!$A$24</c:f>
              <c:strCache>
                <c:ptCount val="1"/>
                <c:pt idx="0">
                  <c:v>Couples avec enfants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'Fg2-2'!$B$24:$J$24</c:f>
              <c:numCache>
                <c:formatCode>0.0</c:formatCode>
                <c:ptCount val="9"/>
                <c:pt idx="0">
                  <c:v>-1.947846283783784</c:v>
                </c:pt>
                <c:pt idx="1">
                  <c:v>-1.5048995772105789</c:v>
                </c:pt>
                <c:pt idx="2">
                  <c:v>-0.64068488934896339</c:v>
                </c:pt>
                <c:pt idx="3">
                  <c:v>-1.102689078744973</c:v>
                </c:pt>
                <c:pt idx="4">
                  <c:v>-0.54070392262224609</c:v>
                </c:pt>
                <c:pt idx="5">
                  <c:v>-0.66943959046048584</c:v>
                </c:pt>
                <c:pt idx="6">
                  <c:v>-0.53455552026137865</c:v>
                </c:pt>
                <c:pt idx="7">
                  <c:v>-0.36227369020703898</c:v>
                </c:pt>
                <c:pt idx="8">
                  <c:v>-0.90602779173368131</c:v>
                </c:pt>
              </c:numCache>
            </c:numRef>
          </c:val>
          <c:extLst>
            <c:ext xmlns:c16="http://schemas.microsoft.com/office/drawing/2014/chart" uri="{C3380CC4-5D6E-409C-BE32-E72D297353CC}">
              <c16:uniqueId val="{00000000-1B1F-4886-B734-9A0E74B95F01}"/>
            </c:ext>
          </c:extLst>
        </c:ser>
        <c:ser>
          <c:idx val="1"/>
          <c:order val="1"/>
          <c:tx>
            <c:strRef>
              <c:f>'Fg2-2'!$A$25</c:f>
              <c:strCache>
                <c:ptCount val="1"/>
                <c:pt idx="0">
                  <c:v>Couples sans enfant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'Fg2-2'!$B$25:$J$25</c:f>
              <c:numCache>
                <c:formatCode>0.0</c:formatCode>
                <c:ptCount val="9"/>
                <c:pt idx="0">
                  <c:v>5.4312743461324429</c:v>
                </c:pt>
                <c:pt idx="1">
                  <c:v>5.6029608306774952</c:v>
                </c:pt>
                <c:pt idx="2">
                  <c:v>1.4329375219199358</c:v>
                </c:pt>
                <c:pt idx="3">
                  <c:v>2.4021838034576888</c:v>
                </c:pt>
                <c:pt idx="4">
                  <c:v>5.0435729847494555</c:v>
                </c:pt>
                <c:pt idx="5">
                  <c:v>4.7255889963230286</c:v>
                </c:pt>
                <c:pt idx="6">
                  <c:v>3.1890384382199586</c:v>
                </c:pt>
                <c:pt idx="7">
                  <c:v>1.8554062699936023</c:v>
                </c:pt>
                <c:pt idx="8">
                  <c:v>3.5756622195400567</c:v>
                </c:pt>
              </c:numCache>
            </c:numRef>
          </c:val>
          <c:extLst>
            <c:ext xmlns:c16="http://schemas.microsoft.com/office/drawing/2014/chart" uri="{C3380CC4-5D6E-409C-BE32-E72D297353CC}">
              <c16:uniqueId val="{00000001-1B1F-4886-B734-9A0E74B95F01}"/>
            </c:ext>
          </c:extLst>
        </c:ser>
        <c:ser>
          <c:idx val="2"/>
          <c:order val="2"/>
          <c:tx>
            <c:strRef>
              <c:f>'Fg2-2'!$A$26</c:f>
              <c:strCache>
                <c:ptCount val="1"/>
                <c:pt idx="0">
                  <c:v>Isolés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'Fg2-2'!$B$26:$J$26</c:f>
              <c:numCache>
                <c:formatCode>0.0</c:formatCode>
                <c:ptCount val="9"/>
                <c:pt idx="0">
                  <c:v>6.8603687428651847</c:v>
                </c:pt>
                <c:pt idx="1">
                  <c:v>7.2178443560202155</c:v>
                </c:pt>
                <c:pt idx="2">
                  <c:v>6.4063725709037804</c:v>
                </c:pt>
                <c:pt idx="3">
                  <c:v>6.9706538672055913</c:v>
                </c:pt>
                <c:pt idx="4">
                  <c:v>7.7373564126289178</c:v>
                </c:pt>
                <c:pt idx="5">
                  <c:v>6.1447782546494993</c:v>
                </c:pt>
                <c:pt idx="6">
                  <c:v>6.8818610103013764</c:v>
                </c:pt>
                <c:pt idx="7">
                  <c:v>6.6561371841155239</c:v>
                </c:pt>
                <c:pt idx="8">
                  <c:v>6.8433464842149236</c:v>
                </c:pt>
              </c:numCache>
            </c:numRef>
          </c:val>
          <c:extLst>
            <c:ext xmlns:c16="http://schemas.microsoft.com/office/drawing/2014/chart" uri="{C3380CC4-5D6E-409C-BE32-E72D297353CC}">
              <c16:uniqueId val="{00000002-1B1F-4886-B734-9A0E74B95F01}"/>
            </c:ext>
          </c:extLst>
        </c:ser>
        <c:ser>
          <c:idx val="3"/>
          <c:order val="3"/>
          <c:tx>
            <c:strRef>
              <c:f>'Fg2-2'!$A$27</c:f>
              <c:strCache>
                <c:ptCount val="1"/>
                <c:pt idx="0">
                  <c:v>Familles monoparentales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'Fg2-2'!$B$23:$J$23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'Fg2-2'!$B$27:$J$27</c:f>
              <c:numCache>
                <c:formatCode>0.0</c:formatCode>
                <c:ptCount val="9"/>
                <c:pt idx="0">
                  <c:v>-0.16716945602674713</c:v>
                </c:pt>
                <c:pt idx="1">
                  <c:v>0.59331546514557998</c:v>
                </c:pt>
                <c:pt idx="2">
                  <c:v>1.3147013889862222</c:v>
                </c:pt>
                <c:pt idx="3">
                  <c:v>1.5569322967282151</c:v>
                </c:pt>
                <c:pt idx="4">
                  <c:v>2.8424410826386746</c:v>
                </c:pt>
                <c:pt idx="5">
                  <c:v>2.8842025508271245</c:v>
                </c:pt>
                <c:pt idx="6">
                  <c:v>2.4099362141766236</c:v>
                </c:pt>
                <c:pt idx="7">
                  <c:v>2.1628302178279006</c:v>
                </c:pt>
                <c:pt idx="8">
                  <c:v>1.6364558245658511</c:v>
                </c:pt>
              </c:numCache>
            </c:numRef>
          </c:val>
          <c:extLst>
            <c:ext xmlns:c16="http://schemas.microsoft.com/office/drawing/2014/chart" uri="{C3380CC4-5D6E-409C-BE32-E72D297353CC}">
              <c16:uniqueId val="{00000003-1B1F-4886-B734-9A0E74B95F01}"/>
            </c:ext>
          </c:extLst>
        </c:ser>
        <c:dLbls>
          <c:showLegendKey val="0"/>
          <c:showVal val="0"/>
          <c:showCatName val="0"/>
          <c:showSerName val="0"/>
          <c:showPercent val="0"/>
          <c:showBubbleSize val="0"/>
        </c:dLbls>
        <c:gapWidth val="136"/>
        <c:axId val="871398296"/>
        <c:axId val="871394032"/>
      </c:barChart>
      <c:catAx>
        <c:axId val="8713982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1394032"/>
        <c:crosses val="autoZero"/>
        <c:auto val="1"/>
        <c:lblAlgn val="ctr"/>
        <c:lblOffset val="100"/>
        <c:noMultiLvlLbl val="0"/>
      </c:catAx>
      <c:valAx>
        <c:axId val="87139403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139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'Fg3-1'!$A$24</c:f>
              <c:strCache>
                <c:ptCount val="1"/>
                <c:pt idx="0">
                  <c:v>Moins de 30 ans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'Fg3-1'!$B$23:$J$23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'Fg3-1'!$B$24:$J$24</c:f>
              <c:numCache>
                <c:formatCode>0.0</c:formatCode>
                <c:ptCount val="9"/>
                <c:pt idx="0">
                  <c:v>33.989835234195766</c:v>
                </c:pt>
                <c:pt idx="1">
                  <c:v>22.46975548707459</c:v>
                </c:pt>
                <c:pt idx="2">
                  <c:v>19.652446059120052</c:v>
                </c:pt>
                <c:pt idx="3">
                  <c:v>23.703517945555038</c:v>
                </c:pt>
                <c:pt idx="4">
                  <c:v>21.283271109030874</c:v>
                </c:pt>
                <c:pt idx="5">
                  <c:v>20.15380859375</c:v>
                </c:pt>
                <c:pt idx="6">
                  <c:v>23.89024092982585</c:v>
                </c:pt>
                <c:pt idx="7">
                  <c:v>19.99728197561544</c:v>
                </c:pt>
                <c:pt idx="8">
                  <c:v>23.781180033741755</c:v>
                </c:pt>
              </c:numCache>
            </c:numRef>
          </c:val>
          <c:extLst>
            <c:ext xmlns:c16="http://schemas.microsoft.com/office/drawing/2014/chart" uri="{C3380CC4-5D6E-409C-BE32-E72D297353CC}">
              <c16:uniqueId val="{00000000-2723-4AE6-BF11-32BF75DA5C6C}"/>
            </c:ext>
          </c:extLst>
        </c:ser>
        <c:ser>
          <c:idx val="1"/>
          <c:order val="1"/>
          <c:tx>
            <c:strRef>
              <c:f>'Fg3-1'!$A$25</c:f>
              <c:strCache>
                <c:ptCount val="1"/>
                <c:pt idx="0">
                  <c:v>30 à 39 ans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'Fg3-1'!$B$23:$J$23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'Fg3-1'!$B$25:$J$25</c:f>
              <c:numCache>
                <c:formatCode>0.0</c:formatCode>
                <c:ptCount val="9"/>
                <c:pt idx="0">
                  <c:v>19.226555725090286</c:v>
                </c:pt>
                <c:pt idx="1">
                  <c:v>25.72364791215298</c:v>
                </c:pt>
                <c:pt idx="2">
                  <c:v>27.113592927322156</c:v>
                </c:pt>
                <c:pt idx="3">
                  <c:v>26.55183047711353</c:v>
                </c:pt>
                <c:pt idx="4">
                  <c:v>30.938337605540582</c:v>
                </c:pt>
                <c:pt idx="5">
                  <c:v>28.69415283203125</c:v>
                </c:pt>
                <c:pt idx="6">
                  <c:v>29.055897112479055</c:v>
                </c:pt>
                <c:pt idx="7">
                  <c:v>29.866816805156482</c:v>
                </c:pt>
                <c:pt idx="8">
                  <c:v>26.513750425370858</c:v>
                </c:pt>
              </c:numCache>
            </c:numRef>
          </c:val>
          <c:extLst>
            <c:ext xmlns:c16="http://schemas.microsoft.com/office/drawing/2014/chart" uri="{C3380CC4-5D6E-409C-BE32-E72D297353CC}">
              <c16:uniqueId val="{00000001-2723-4AE6-BF11-32BF75DA5C6C}"/>
            </c:ext>
          </c:extLst>
        </c:ser>
        <c:ser>
          <c:idx val="2"/>
          <c:order val="2"/>
          <c:tx>
            <c:strRef>
              <c:f>'Fg3-1'!$A$26</c:f>
              <c:strCache>
                <c:ptCount val="1"/>
                <c:pt idx="0">
                  <c:v>40 à 49 ans</c:v>
                </c:pt>
              </c:strCache>
            </c:strRef>
          </c:tx>
          <c:spPr>
            <a:solidFill>
              <a:srgbClr val="809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'Fg3-1'!$B$23:$J$23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'Fg3-1'!$B$26:$J$26</c:f>
              <c:numCache>
                <c:formatCode>0.0</c:formatCode>
                <c:ptCount val="9"/>
                <c:pt idx="0">
                  <c:v>21.256654848022478</c:v>
                </c:pt>
                <c:pt idx="1">
                  <c:v>28.609156114168833</c:v>
                </c:pt>
                <c:pt idx="2">
                  <c:v>25.366603624548052</c:v>
                </c:pt>
                <c:pt idx="3">
                  <c:v>26.07027757915462</c:v>
                </c:pt>
                <c:pt idx="4">
                  <c:v>28.460579289363118</c:v>
                </c:pt>
                <c:pt idx="5">
                  <c:v>31.164932250976563</c:v>
                </c:pt>
                <c:pt idx="6">
                  <c:v>27.851054527445573</c:v>
                </c:pt>
                <c:pt idx="7">
                  <c:v>28.231730993243769</c:v>
                </c:pt>
                <c:pt idx="8">
                  <c:v>26.584448961295347</c:v>
                </c:pt>
              </c:numCache>
            </c:numRef>
          </c:val>
          <c:extLst>
            <c:ext xmlns:c16="http://schemas.microsoft.com/office/drawing/2014/chart" uri="{C3380CC4-5D6E-409C-BE32-E72D297353CC}">
              <c16:uniqueId val="{00000002-2723-4AE6-BF11-32BF75DA5C6C}"/>
            </c:ext>
          </c:extLst>
        </c:ser>
        <c:ser>
          <c:idx val="3"/>
          <c:order val="3"/>
          <c:tx>
            <c:strRef>
              <c:f>'Fg3-1'!$A$27</c:f>
              <c:strCache>
                <c:ptCount val="1"/>
                <c:pt idx="0">
                  <c:v>50 à 59 ans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'Fg3-1'!$B$23:$J$23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'Fg3-1'!$B$27:$J$27</c:f>
              <c:numCache>
                <c:formatCode>0.0</c:formatCode>
                <c:ptCount val="9"/>
                <c:pt idx="0">
                  <c:v>13.525066136840142</c:v>
                </c:pt>
                <c:pt idx="1">
                  <c:v>13.739217612466526</c:v>
                </c:pt>
                <c:pt idx="2">
                  <c:v>15.696490821516051</c:v>
                </c:pt>
                <c:pt idx="3">
                  <c:v>13.801692382246591</c:v>
                </c:pt>
                <c:pt idx="4">
                  <c:v>12.308344882310136</c:v>
                </c:pt>
                <c:pt idx="5">
                  <c:v>13.024520874023438</c:v>
                </c:pt>
                <c:pt idx="6">
                  <c:v>12.390455665739369</c:v>
                </c:pt>
                <c:pt idx="7">
                  <c:v>13.441407160052806</c:v>
                </c:pt>
                <c:pt idx="8">
                  <c:v>13.620224899720446</c:v>
                </c:pt>
              </c:numCache>
            </c:numRef>
          </c:val>
          <c:extLst>
            <c:ext xmlns:c16="http://schemas.microsoft.com/office/drawing/2014/chart" uri="{C3380CC4-5D6E-409C-BE32-E72D297353CC}">
              <c16:uniqueId val="{00000003-2723-4AE6-BF11-32BF75DA5C6C}"/>
            </c:ext>
          </c:extLst>
        </c:ser>
        <c:ser>
          <c:idx val="4"/>
          <c:order val="4"/>
          <c:tx>
            <c:strRef>
              <c:f>'Fg3-1'!$A$28</c:f>
              <c:strCache>
                <c:ptCount val="1"/>
                <c:pt idx="0">
                  <c:v>60 ans et plus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'Fg3-1'!$B$23:$J$23</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'Fg3-1'!$B$28:$J$28</c:f>
              <c:numCache>
                <c:formatCode>0.0</c:formatCode>
                <c:ptCount val="9"/>
                <c:pt idx="0">
                  <c:v>12.001888055851326</c:v>
                </c:pt>
                <c:pt idx="1">
                  <c:v>9.4582228741370713</c:v>
                </c:pt>
                <c:pt idx="2">
                  <c:v>12.17086656749369</c:v>
                </c:pt>
                <c:pt idx="3">
                  <c:v>9.8726816159302171</c:v>
                </c:pt>
                <c:pt idx="4">
                  <c:v>7.0094671137552886</c:v>
                </c:pt>
                <c:pt idx="5">
                  <c:v>6.96258544921875</c:v>
                </c:pt>
                <c:pt idx="6">
                  <c:v>6.8123517645101508</c:v>
                </c:pt>
                <c:pt idx="7">
                  <c:v>8.4627630659315063</c:v>
                </c:pt>
                <c:pt idx="8">
                  <c:v>9.5003956798715912</c:v>
                </c:pt>
              </c:numCache>
            </c:numRef>
          </c:val>
          <c:extLst>
            <c:ext xmlns:c16="http://schemas.microsoft.com/office/drawing/2014/chart" uri="{C3380CC4-5D6E-409C-BE32-E72D297353CC}">
              <c16:uniqueId val="{00000004-2723-4AE6-BF11-32BF75DA5C6C}"/>
            </c:ext>
          </c:extLst>
        </c:ser>
        <c:dLbls>
          <c:showLegendKey val="0"/>
          <c:showVal val="0"/>
          <c:showCatName val="0"/>
          <c:showSerName val="0"/>
          <c:showPercent val="0"/>
          <c:showBubbleSize val="0"/>
        </c:dLbls>
        <c:gapWidth val="59"/>
        <c:overlap val="100"/>
        <c:axId val="875313800"/>
        <c:axId val="875315112"/>
      </c:barChart>
      <c:catAx>
        <c:axId val="875313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5315112"/>
        <c:crosses val="autoZero"/>
        <c:auto val="1"/>
        <c:lblAlgn val="ctr"/>
        <c:lblOffset val="100"/>
        <c:noMultiLvlLbl val="0"/>
      </c:catAx>
      <c:valAx>
        <c:axId val="8753151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5313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'Fg3-2'!$A$26</c:f>
              <c:strCache>
                <c:ptCount val="1"/>
                <c:pt idx="0">
                  <c:v>Moins de 30 ans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'Fg3-2'!$B$25:$J$25</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'Fg3-2'!$B$26:$J$26</c:f>
              <c:numCache>
                <c:formatCode>0.0</c:formatCode>
                <c:ptCount val="9"/>
                <c:pt idx="0">
                  <c:v>8.2330735083365365</c:v>
                </c:pt>
                <c:pt idx="1">
                  <c:v>7.8179734288988971</c:v>
                </c:pt>
                <c:pt idx="2">
                  <c:v>3.9226795973225106</c:v>
                </c:pt>
                <c:pt idx="3">
                  <c:v>5.1756285336220378</c:v>
                </c:pt>
                <c:pt idx="4">
                  <c:v>4.4748792877528674</c:v>
                </c:pt>
                <c:pt idx="5">
                  <c:v>4.7755037283833097</c:v>
                </c:pt>
                <c:pt idx="6">
                  <c:v>4.6826257968262581</c:v>
                </c:pt>
                <c:pt idx="7">
                  <c:v>2.4182161678432932</c:v>
                </c:pt>
                <c:pt idx="8">
                  <c:v>5.6713670414646975</c:v>
                </c:pt>
              </c:numCache>
            </c:numRef>
          </c:val>
          <c:extLst>
            <c:ext xmlns:c16="http://schemas.microsoft.com/office/drawing/2014/chart" uri="{C3380CC4-5D6E-409C-BE32-E72D297353CC}">
              <c16:uniqueId val="{00000000-EB77-4414-8CB1-24AA57733284}"/>
            </c:ext>
          </c:extLst>
        </c:ser>
        <c:ser>
          <c:idx val="1"/>
          <c:order val="1"/>
          <c:tx>
            <c:strRef>
              <c:f>'Fg3-2'!$A$27</c:f>
              <c:strCache>
                <c:ptCount val="1"/>
                <c:pt idx="0">
                  <c:v>30 à 39 ans</c:v>
                </c:pt>
              </c:strCache>
            </c:strRef>
          </c:tx>
          <c:spPr>
            <a:solidFill>
              <a:srgbClr val="4050FF"/>
            </a:solidFill>
            <a:ln>
              <a:noFill/>
            </a:ln>
            <a:effectLst/>
          </c:spPr>
          <c:invertIfNegative val="0"/>
          <c:dLbls>
            <c:dLbl>
              <c:idx val="1"/>
              <c:layout>
                <c:manualLayout>
                  <c:x val="5.2015597580032345E-3"/>
                  <c:y val="-2.4748652586891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A3-4977-A869-471D95DE3E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'Fg3-2'!$B$25:$J$25</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'Fg3-2'!$B$27:$J$27</c:f>
              <c:numCache>
                <c:formatCode>0.0</c:formatCode>
                <c:ptCount val="9"/>
                <c:pt idx="0">
                  <c:v>1.5067921554082246</c:v>
                </c:pt>
                <c:pt idx="1">
                  <c:v>-0.53206020475862159</c:v>
                </c:pt>
                <c:pt idx="2">
                  <c:v>1.244952267525169</c:v>
                </c:pt>
                <c:pt idx="3">
                  <c:v>1.326867119301649</c:v>
                </c:pt>
                <c:pt idx="4">
                  <c:v>1.9889582680392488</c:v>
                </c:pt>
                <c:pt idx="5">
                  <c:v>0.86490110626885675</c:v>
                </c:pt>
                <c:pt idx="6">
                  <c:v>1.3318040750236135</c:v>
                </c:pt>
                <c:pt idx="7">
                  <c:v>1.2238613483530512</c:v>
                </c:pt>
                <c:pt idx="8">
                  <c:v>1.1389949022084329</c:v>
                </c:pt>
              </c:numCache>
            </c:numRef>
          </c:val>
          <c:extLst>
            <c:ext xmlns:c16="http://schemas.microsoft.com/office/drawing/2014/chart" uri="{C3380CC4-5D6E-409C-BE32-E72D297353CC}">
              <c16:uniqueId val="{00000001-EB77-4414-8CB1-24AA57733284}"/>
            </c:ext>
          </c:extLst>
        </c:ser>
        <c:ser>
          <c:idx val="2"/>
          <c:order val="2"/>
          <c:tx>
            <c:strRef>
              <c:f>'Fg3-2'!$A$28</c:f>
              <c:strCache>
                <c:ptCount val="1"/>
                <c:pt idx="0">
                  <c:v>40 à 49 ans</c:v>
                </c:pt>
              </c:strCache>
            </c:strRef>
          </c:tx>
          <c:spPr>
            <a:solidFill>
              <a:srgbClr val="809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'Fg3-2'!$B$25:$J$25</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'Fg3-2'!$B$28:$J$28</c:f>
              <c:numCache>
                <c:formatCode>0.0</c:formatCode>
                <c:ptCount val="9"/>
                <c:pt idx="0">
                  <c:v>0.57964992468706178</c:v>
                </c:pt>
                <c:pt idx="1">
                  <c:v>1.1706620665040748</c:v>
                </c:pt>
                <c:pt idx="2">
                  <c:v>2.4928265794110245</c:v>
                </c:pt>
                <c:pt idx="3">
                  <c:v>2.042711234911792</c:v>
                </c:pt>
                <c:pt idx="4">
                  <c:v>2.0198974977389206</c:v>
                </c:pt>
                <c:pt idx="5">
                  <c:v>1.6878057280840419</c:v>
                </c:pt>
                <c:pt idx="6">
                  <c:v>1.7815986312797818</c:v>
                </c:pt>
                <c:pt idx="7">
                  <c:v>2.9420925952144983</c:v>
                </c:pt>
                <c:pt idx="8">
                  <c:v>1.8059171235184222</c:v>
                </c:pt>
              </c:numCache>
            </c:numRef>
          </c:val>
          <c:extLst>
            <c:ext xmlns:c16="http://schemas.microsoft.com/office/drawing/2014/chart" uri="{C3380CC4-5D6E-409C-BE32-E72D297353CC}">
              <c16:uniqueId val="{00000002-EB77-4414-8CB1-24AA57733284}"/>
            </c:ext>
          </c:extLst>
        </c:ser>
        <c:ser>
          <c:idx val="3"/>
          <c:order val="3"/>
          <c:tx>
            <c:strRef>
              <c:f>'Fg3-2'!$A$29</c:f>
              <c:strCache>
                <c:ptCount val="1"/>
                <c:pt idx="0">
                  <c:v>50 à 59 ans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'Fg3-2'!$B$25:$J$25</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'Fg3-2'!$B$29:$J$29</c:f>
              <c:numCache>
                <c:formatCode>0.0</c:formatCode>
                <c:ptCount val="9"/>
                <c:pt idx="0">
                  <c:v>2.4393488418497147</c:v>
                </c:pt>
                <c:pt idx="1">
                  <c:v>3.1418108347013507</c:v>
                </c:pt>
                <c:pt idx="2">
                  <c:v>2.9482423311379495</c:v>
                </c:pt>
                <c:pt idx="3">
                  <c:v>2.4552841437951245</c:v>
                </c:pt>
                <c:pt idx="4">
                  <c:v>5.2631578947368416</c:v>
                </c:pt>
                <c:pt idx="5">
                  <c:v>3.4322932444713725</c:v>
                </c:pt>
                <c:pt idx="6">
                  <c:v>4.0923126929952867</c:v>
                </c:pt>
                <c:pt idx="7">
                  <c:v>4.233537081087591</c:v>
                </c:pt>
                <c:pt idx="8">
                  <c:v>3.3285098456787314</c:v>
                </c:pt>
              </c:numCache>
            </c:numRef>
          </c:val>
          <c:extLst>
            <c:ext xmlns:c16="http://schemas.microsoft.com/office/drawing/2014/chart" uri="{C3380CC4-5D6E-409C-BE32-E72D297353CC}">
              <c16:uniqueId val="{00000003-EB77-4414-8CB1-24AA57733284}"/>
            </c:ext>
          </c:extLst>
        </c:ser>
        <c:ser>
          <c:idx val="4"/>
          <c:order val="4"/>
          <c:tx>
            <c:strRef>
              <c:f>'Fg3-2'!$A$30</c:f>
              <c:strCache>
                <c:ptCount val="1"/>
                <c:pt idx="0">
                  <c:v>60 ans et plus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'Fg3-2'!$B$25:$J$25</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'Fg3-2'!$B$30:$J$30</c:f>
              <c:numCache>
                <c:formatCode>0.0</c:formatCode>
                <c:ptCount val="9"/>
                <c:pt idx="0">
                  <c:v>2.1411755913456147</c:v>
                </c:pt>
                <c:pt idx="1">
                  <c:v>2.3592805650622588</c:v>
                </c:pt>
                <c:pt idx="2">
                  <c:v>3.7776739047295291</c:v>
                </c:pt>
                <c:pt idx="3">
                  <c:v>4.154302670623145</c:v>
                </c:pt>
                <c:pt idx="4">
                  <c:v>3.801375426436346</c:v>
                </c:pt>
                <c:pt idx="5">
                  <c:v>2.8050016897600538</c:v>
                </c:pt>
                <c:pt idx="6">
                  <c:v>3.7170122525918945</c:v>
                </c:pt>
                <c:pt idx="7">
                  <c:v>3.5834798726296282</c:v>
                </c:pt>
                <c:pt idx="8">
                  <c:v>3.178539322426964</c:v>
                </c:pt>
              </c:numCache>
            </c:numRef>
          </c:val>
          <c:extLst>
            <c:ext xmlns:c16="http://schemas.microsoft.com/office/drawing/2014/chart" uri="{C3380CC4-5D6E-409C-BE32-E72D297353CC}">
              <c16:uniqueId val="{00000004-EB77-4414-8CB1-24AA57733284}"/>
            </c:ext>
          </c:extLst>
        </c:ser>
        <c:dLbls>
          <c:showLegendKey val="0"/>
          <c:showVal val="0"/>
          <c:showCatName val="0"/>
          <c:showSerName val="0"/>
          <c:showPercent val="0"/>
          <c:showBubbleSize val="0"/>
        </c:dLbls>
        <c:gapWidth val="195"/>
        <c:axId val="880550424"/>
        <c:axId val="880557968"/>
      </c:barChart>
      <c:catAx>
        <c:axId val="88055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557968"/>
        <c:crosses val="autoZero"/>
        <c:auto val="1"/>
        <c:lblAlgn val="ctr"/>
        <c:lblOffset val="100"/>
        <c:noMultiLvlLbl val="0"/>
      </c:catAx>
      <c:valAx>
        <c:axId val="880557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0550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'Fg4-1'!$A$25</c:f>
              <c:strCache>
                <c:ptCount val="1"/>
                <c:pt idx="0">
                  <c:v>Sous condition de ressources exclusivement </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'Fg4-1'!$B$25:$J$25</c:f>
              <c:numCache>
                <c:formatCode>0.0</c:formatCode>
                <c:ptCount val="9"/>
                <c:pt idx="0">
                  <c:v>70.504160741560014</c:v>
                </c:pt>
                <c:pt idx="1">
                  <c:v>53.370839414340189</c:v>
                </c:pt>
                <c:pt idx="2">
                  <c:v>59.025030640613011</c:v>
                </c:pt>
                <c:pt idx="3">
                  <c:v>57.134726400520364</c:v>
                </c:pt>
                <c:pt idx="4">
                  <c:v>48.582698466082732</c:v>
                </c:pt>
                <c:pt idx="5">
                  <c:v>45.850873981879744</c:v>
                </c:pt>
                <c:pt idx="6">
                  <c:v>49.925155201423408</c:v>
                </c:pt>
                <c:pt idx="7">
                  <c:v>49.583260544653427</c:v>
                </c:pt>
                <c:pt idx="8">
                  <c:v>55.785235961739602</c:v>
                </c:pt>
              </c:numCache>
            </c:numRef>
          </c:val>
          <c:extLst>
            <c:ext xmlns:c16="http://schemas.microsoft.com/office/drawing/2014/chart" uri="{C3380CC4-5D6E-409C-BE32-E72D297353CC}">
              <c16:uniqueId val="{00000000-B50A-4E6F-B0AE-14B6E4492D1C}"/>
            </c:ext>
          </c:extLst>
        </c:ser>
        <c:ser>
          <c:idx val="1"/>
          <c:order val="1"/>
          <c:tx>
            <c:strRef>
              <c:f>'Fg4-1'!$A$26</c:f>
              <c:strCache>
                <c:ptCount val="1"/>
                <c:pt idx="0">
                  <c:v>Sous et sans condition de ressources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'Fg4-1'!$B$26:$J$26</c:f>
              <c:numCache>
                <c:formatCode>0.0</c:formatCode>
                <c:ptCount val="9"/>
                <c:pt idx="0">
                  <c:v>12.715059426625237</c:v>
                </c:pt>
                <c:pt idx="1">
                  <c:v>19.528270797043454</c:v>
                </c:pt>
                <c:pt idx="2">
                  <c:v>31.495560847773447</c:v>
                </c:pt>
                <c:pt idx="3">
                  <c:v>25.366899747946984</c:v>
                </c:pt>
                <c:pt idx="4">
                  <c:v>30.689312296196647</c:v>
                </c:pt>
                <c:pt idx="5">
                  <c:v>25.224977883530091</c:v>
                </c:pt>
                <c:pt idx="6">
                  <c:v>29.306670276751696</c:v>
                </c:pt>
                <c:pt idx="7">
                  <c:v>32.007220637046522</c:v>
                </c:pt>
                <c:pt idx="8">
                  <c:v>25.009713814243089</c:v>
                </c:pt>
              </c:numCache>
            </c:numRef>
          </c:val>
          <c:extLst>
            <c:ext xmlns:c16="http://schemas.microsoft.com/office/drawing/2014/chart" uri="{C3380CC4-5D6E-409C-BE32-E72D297353CC}">
              <c16:uniqueId val="{00000001-B50A-4E6F-B0AE-14B6E4492D1C}"/>
            </c:ext>
          </c:extLst>
        </c:ser>
        <c:ser>
          <c:idx val="2"/>
          <c:order val="2"/>
          <c:tx>
            <c:strRef>
              <c:f>'Fg4-1'!$A$27</c:f>
              <c:strCache>
                <c:ptCount val="1"/>
                <c:pt idx="0">
                  <c:v>Sans condition de ressources exclusivement</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'Fg4-1'!$B$24:$J$24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'Fg4-1'!$B$27:$J$27</c:f>
              <c:numCache>
                <c:formatCode>0.0</c:formatCode>
                <c:ptCount val="9"/>
                <c:pt idx="0">
                  <c:v>16.780779831814751</c:v>
                </c:pt>
                <c:pt idx="1">
                  <c:v>27.100889788616357</c:v>
                </c:pt>
                <c:pt idx="2">
                  <c:v>9.4794085116135385</c:v>
                </c:pt>
                <c:pt idx="3">
                  <c:v>17.498373851532644</c:v>
                </c:pt>
                <c:pt idx="4">
                  <c:v>20.727989237720621</c:v>
                </c:pt>
                <c:pt idx="5">
                  <c:v>28.924148134590162</c:v>
                </c:pt>
                <c:pt idx="6">
                  <c:v>20.768174521824896</c:v>
                </c:pt>
                <c:pt idx="7">
                  <c:v>18.409518818300043</c:v>
                </c:pt>
                <c:pt idx="8">
                  <c:v>19.205050224017345</c:v>
                </c:pt>
              </c:numCache>
            </c:numRef>
          </c:val>
          <c:extLst>
            <c:ext xmlns:c16="http://schemas.microsoft.com/office/drawing/2014/chart" uri="{C3380CC4-5D6E-409C-BE32-E72D297353CC}">
              <c16:uniqueId val="{00000002-B50A-4E6F-B0AE-14B6E4492D1C}"/>
            </c:ext>
          </c:extLst>
        </c:ser>
        <c:dLbls>
          <c:showLegendKey val="0"/>
          <c:showVal val="0"/>
          <c:showCatName val="0"/>
          <c:showSerName val="0"/>
          <c:showPercent val="0"/>
          <c:showBubbleSize val="0"/>
        </c:dLbls>
        <c:gapWidth val="59"/>
        <c:overlap val="100"/>
        <c:axId val="606370056"/>
        <c:axId val="606366448"/>
      </c:barChart>
      <c:catAx>
        <c:axId val="606370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366448"/>
        <c:crosses val="autoZero"/>
        <c:auto val="1"/>
        <c:lblAlgn val="ctr"/>
        <c:lblOffset val="100"/>
        <c:noMultiLvlLbl val="0"/>
      </c:catAx>
      <c:valAx>
        <c:axId val="6063664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370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'Fg4-2'!$A$27</c:f>
              <c:strCache>
                <c:ptCount val="1"/>
                <c:pt idx="0">
                  <c:v>Sous condition de ressources exclusivement </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'Fg4-2'!$B$26:$J$26</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'Fg4-2'!$B$27:$J$27</c:f>
              <c:numCache>
                <c:formatCode>0.0</c:formatCode>
                <c:ptCount val="9"/>
                <c:pt idx="0">
                  <c:v>5.8356722140965331</c:v>
                </c:pt>
                <c:pt idx="1">
                  <c:v>5.417289362691375</c:v>
                </c:pt>
                <c:pt idx="2">
                  <c:v>3.9930654611687775</c:v>
                </c:pt>
                <c:pt idx="3">
                  <c:v>4.7405521224730611</c:v>
                </c:pt>
                <c:pt idx="4">
                  <c:v>5.8796816367503997</c:v>
                </c:pt>
                <c:pt idx="5">
                  <c:v>5.2620981861474894</c:v>
                </c:pt>
                <c:pt idx="6">
                  <c:v>4.8427448177269472</c:v>
                </c:pt>
                <c:pt idx="7">
                  <c:v>4.4059705396700837</c:v>
                </c:pt>
                <c:pt idx="8">
                  <c:v>5.0704952814917323</c:v>
                </c:pt>
              </c:numCache>
            </c:numRef>
          </c:val>
          <c:extLst>
            <c:ext xmlns:c16="http://schemas.microsoft.com/office/drawing/2014/chart" uri="{C3380CC4-5D6E-409C-BE32-E72D297353CC}">
              <c16:uniqueId val="{00000000-987B-48BF-AB77-2B4E077206CA}"/>
            </c:ext>
          </c:extLst>
        </c:ser>
        <c:ser>
          <c:idx val="1"/>
          <c:order val="1"/>
          <c:tx>
            <c:strRef>
              <c:f>'Fg4-2'!$A$28</c:f>
              <c:strCache>
                <c:ptCount val="1"/>
                <c:pt idx="0">
                  <c:v>Sous et sans condition de ressources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'Fg4-2'!$B$26:$J$26</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'Fg4-2'!$B$28:$J$28</c:f>
              <c:numCache>
                <c:formatCode>0.0</c:formatCode>
                <c:ptCount val="9"/>
                <c:pt idx="0">
                  <c:v>-1.8647742285152942</c:v>
                </c:pt>
                <c:pt idx="1">
                  <c:v>-2.1846418164361872</c:v>
                </c:pt>
                <c:pt idx="2">
                  <c:v>6.2523248359754022E-2</c:v>
                </c:pt>
                <c:pt idx="3">
                  <c:v>-0.41627876047346724</c:v>
                </c:pt>
                <c:pt idx="4">
                  <c:v>-0.24004182907120447</c:v>
                </c:pt>
                <c:pt idx="5">
                  <c:v>0.17869582336372172</c:v>
                </c:pt>
                <c:pt idx="6">
                  <c:v>0.10834236186348861</c:v>
                </c:pt>
                <c:pt idx="7">
                  <c:v>-7.8774510992074082E-2</c:v>
                </c:pt>
                <c:pt idx="8">
                  <c:v>-0.42954451411656108</c:v>
                </c:pt>
              </c:numCache>
            </c:numRef>
          </c:val>
          <c:extLst>
            <c:ext xmlns:c16="http://schemas.microsoft.com/office/drawing/2014/chart" uri="{C3380CC4-5D6E-409C-BE32-E72D297353CC}">
              <c16:uniqueId val="{00000001-987B-48BF-AB77-2B4E077206CA}"/>
            </c:ext>
          </c:extLst>
        </c:ser>
        <c:ser>
          <c:idx val="2"/>
          <c:order val="2"/>
          <c:tx>
            <c:strRef>
              <c:f>'Fg4-2'!$A$29</c:f>
              <c:strCache>
                <c:ptCount val="1"/>
                <c:pt idx="0">
                  <c:v>Sans condition de ressources exclusivement</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'Fg4-2'!$B$26:$J$26</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'Fg4-2'!$B$29:$J$29</c:f>
              <c:numCache>
                <c:formatCode>0.0</c:formatCode>
                <c:ptCount val="9"/>
                <c:pt idx="0">
                  <c:v>-0.50872376689782584</c:v>
                </c:pt>
                <c:pt idx="1">
                  <c:v>0.55523669303521073</c:v>
                </c:pt>
                <c:pt idx="2">
                  <c:v>3.1889795807685006</c:v>
                </c:pt>
                <c:pt idx="3">
                  <c:v>1.5752212389380529</c:v>
                </c:pt>
                <c:pt idx="4">
                  <c:v>1.5746479882483608</c:v>
                </c:pt>
                <c:pt idx="5">
                  <c:v>-0.11456412957598103</c:v>
                </c:pt>
                <c:pt idx="6">
                  <c:v>1.5297632554269722</c:v>
                </c:pt>
                <c:pt idx="7">
                  <c:v>2.2136006035133096</c:v>
                </c:pt>
                <c:pt idx="8">
                  <c:v>0.97924850716623268</c:v>
                </c:pt>
              </c:numCache>
            </c:numRef>
          </c:val>
          <c:extLst>
            <c:ext xmlns:c16="http://schemas.microsoft.com/office/drawing/2014/chart" uri="{C3380CC4-5D6E-409C-BE32-E72D297353CC}">
              <c16:uniqueId val="{00000002-987B-48BF-AB77-2B4E077206CA}"/>
            </c:ext>
          </c:extLst>
        </c:ser>
        <c:dLbls>
          <c:showLegendKey val="0"/>
          <c:showVal val="0"/>
          <c:showCatName val="0"/>
          <c:showSerName val="0"/>
          <c:showPercent val="0"/>
          <c:showBubbleSize val="0"/>
        </c:dLbls>
        <c:gapWidth val="195"/>
        <c:axId val="374581608"/>
        <c:axId val="374575376"/>
      </c:barChart>
      <c:catAx>
        <c:axId val="374581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75376"/>
        <c:crosses val="autoZero"/>
        <c:auto val="1"/>
        <c:lblAlgn val="ctr"/>
        <c:lblOffset val="100"/>
        <c:noMultiLvlLbl val="0"/>
      </c:catAx>
      <c:valAx>
        <c:axId val="3745753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8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sunburst" uniqueId="{6DD8B2B1-4EDE-449D-82EB-B71DD4E52D2F}">
          <cx:tx>
            <cx:txData>
              <cx:f>_xlchart.v1.1</cx:f>
              <cx:v/>
            </cx:txData>
          </cx:tx>
          <cx:dataPt idx="0">
            <cx:spPr>
              <a:solidFill>
                <a:srgbClr val="61953D"/>
              </a:solidFill>
            </cx:spPr>
          </cx:dataPt>
          <cx:dataPt idx="5">
            <cx:spPr>
              <a:solidFill>
                <a:srgbClr val="95C674"/>
              </a:solidFill>
            </cx:spPr>
          </cx:dataPt>
          <cx:dataPt idx="12">
            <cx:spPr>
              <a:solidFill>
                <a:srgbClr val="B7CCFF"/>
              </a:solidFill>
            </cx:spPr>
          </cx:dataPt>
          <cx:dataPt idx="16">
            <cx:spPr>
              <a:solidFill>
                <a:srgbClr val="FFD347"/>
              </a:solidFill>
            </cx:spPr>
          </cx:dataPt>
          <cx:dataLabels pos="ctr">
            <cx:txPr>
              <a:bodyPr spcFirstLastPara="1" vertOverflow="ellipsis" horzOverflow="overflow" wrap="square" lIns="0" tIns="0" rIns="0" bIns="0" anchor="ctr" anchorCtr="1"/>
              <a:lstStyle/>
              <a:p>
                <a:pPr algn="ctr" rtl="0">
                  <a:defRPr sz="1400" baseline="0"/>
                </a:pPr>
                <a:endParaRPr lang="fr-FR" sz="1400" b="0" i="0" u="none" strike="noStrike" baseline="0">
                  <a:solidFill>
                    <a:sysClr val="window" lastClr="FFFFFF"/>
                  </a:solidFill>
                  <a:latin typeface="Calibri" panose="020F0502020204030204"/>
                </a:endParaRPr>
              </a:p>
            </cx:txPr>
            <cx:visibility seriesName="0" categoryName="1" value="0"/>
          </cx:dataLabels>
          <cx:dataId val="0"/>
        </cx:series>
      </cx:plotAreaRegion>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_xlchart.v1.5</cx:f>
      </cx:numDim>
    </cx:data>
  </cx:chartData>
  <cx:chart>
    <cx:plotArea>
      <cx:plotAreaRegion>
        <cx:plotSurface>
          <cx:spPr>
            <a:ln>
              <a:noFill/>
            </a:ln>
          </cx:spPr>
        </cx:plotSurface>
        <cx:series layoutId="sunburst" uniqueId="{1CC35BC8-6880-4FAA-BE82-D8A7D6F98980}">
          <cx:tx>
            <cx:txData>
              <cx:f>_xlchart.v1.4</cx:f>
              <cx:v/>
            </cx:txData>
          </cx:tx>
          <cx:spPr>
            <a:solidFill>
              <a:srgbClr val="61953D"/>
            </a:solidFill>
          </cx:spPr>
          <cx:dataPt idx="0">
            <cx:spPr>
              <a:solidFill>
                <a:srgbClr val="61953D"/>
              </a:solidFill>
            </cx:spPr>
          </cx:dataPt>
          <cx:dataPt idx="5">
            <cx:spPr>
              <a:solidFill>
                <a:srgbClr val="95C674"/>
              </a:solidFill>
            </cx:spPr>
          </cx:dataPt>
          <cx:dataPt idx="12">
            <cx:spPr>
              <a:solidFill>
                <a:srgbClr val="B7CCFF"/>
              </a:solidFill>
            </cx:spPr>
          </cx:dataPt>
          <cx:dataPt idx="16">
            <cx:spPr>
              <a:solidFill>
                <a:srgbClr val="FFD347"/>
              </a:solidFill>
            </cx:spPr>
          </cx:dataPt>
          <cx:dataLabels pos="ctr">
            <cx:txPr>
              <a:bodyPr spcFirstLastPara="1" vertOverflow="ellipsis" horzOverflow="overflow" wrap="square" lIns="0" tIns="0" rIns="0" bIns="0" anchor="ctr" anchorCtr="1"/>
              <a:lstStyle/>
              <a:p>
                <a:pPr algn="ctr" rtl="0">
                  <a:defRPr sz="1400"/>
                </a:pPr>
                <a:endParaRPr lang="fr-FR" sz="14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a:pPr>
                  <a:r>
                    <a:rPr lang="fr-FR" sz="1200" b="0" i="0" u="none" strike="noStrike" baseline="0">
                      <a:solidFill>
                        <a:sysClr val="window" lastClr="FFFFFF"/>
                      </a:solidFill>
                      <a:latin typeface="Calibri" panose="020F0502020204030204"/>
                    </a:rPr>
                    <a:t>Paje </a:t>
                  </a:r>
                </a:p>
              </cx:txPr>
              <cx:visibility seriesName="0" categoryName="1" value="0"/>
            </cx:dataLabel>
          </cx:dataLabels>
          <cx:dataId val="0"/>
        </cx:series>
      </cx:plotAreaRegion>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2.xml.rels><?xml version="1.0" encoding="UTF-8" standalone="yes"?>
<Relationships xmlns="http://schemas.openxmlformats.org/package/2006/relationships"><Relationship Id="rId1" Type="http://schemas.microsoft.com/office/2014/relationships/chartEx" Target="../charts/chartEx1.xml"/></Relationships>
</file>

<file path=xl/drawings/_rels/drawing23.xml.rels><?xml version="1.0" encoding="UTF-8" standalone="yes"?>
<Relationships xmlns="http://schemas.openxmlformats.org/package/2006/relationships"><Relationship Id="rId1" Type="http://schemas.microsoft.com/office/2014/relationships/chartEx" Target="../charts/chartEx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19049</xdr:rowOff>
    </xdr:from>
    <xdr:to>
      <xdr:col>11</xdr:col>
      <xdr:colOff>409575</xdr:colOff>
      <xdr:row>17</xdr:row>
      <xdr:rowOff>171450</xdr:rowOff>
    </xdr:to>
    <xdr:graphicFrame macro="">
      <xdr:nvGraphicFramePr>
        <xdr:cNvPr id="5" name="Graphique 4">
          <a:extLst>
            <a:ext uri="{FF2B5EF4-FFF2-40B4-BE49-F238E27FC236}">
              <a16:creationId xmlns:a16="http://schemas.microsoft.com/office/drawing/2014/main" id="{CE2CDE99-A20B-4CB5-B20A-3D5F66B87B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514350</xdr:colOff>
      <xdr:row>2</xdr:row>
      <xdr:rowOff>142874</xdr:rowOff>
    </xdr:from>
    <xdr:to>
      <xdr:col>11</xdr:col>
      <xdr:colOff>333375</xdr:colOff>
      <xdr:row>3</xdr:row>
      <xdr:rowOff>809625</xdr:rowOff>
    </xdr:to>
    <xdr:sp macro="" textlink="">
      <xdr:nvSpPr>
        <xdr:cNvPr id="6" name="Ellipse 5">
          <a:extLst>
            <a:ext uri="{FF2B5EF4-FFF2-40B4-BE49-F238E27FC236}">
              <a16:creationId xmlns:a16="http://schemas.microsoft.com/office/drawing/2014/main" id="{F46E542E-4776-49EA-9B65-5B42361A3812}"/>
            </a:ext>
          </a:extLst>
        </xdr:cNvPr>
        <xdr:cNvSpPr/>
      </xdr:nvSpPr>
      <xdr:spPr>
        <a:xfrm>
          <a:off x="6534150" y="523874"/>
          <a:ext cx="1171575" cy="8572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85725</xdr:rowOff>
    </xdr:from>
    <xdr:to>
      <xdr:col>7</xdr:col>
      <xdr:colOff>333375</xdr:colOff>
      <xdr:row>18</xdr:row>
      <xdr:rowOff>142875</xdr:rowOff>
    </xdr:to>
    <xdr:graphicFrame macro="">
      <xdr:nvGraphicFramePr>
        <xdr:cNvPr id="2" name="Graphique 1">
          <a:extLst>
            <a:ext uri="{FF2B5EF4-FFF2-40B4-BE49-F238E27FC236}">
              <a16:creationId xmlns:a16="http://schemas.microsoft.com/office/drawing/2014/main" id="{696B87A4-CFC1-4999-A14D-2669322078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152399</xdr:rowOff>
    </xdr:from>
    <xdr:to>
      <xdr:col>8</xdr:col>
      <xdr:colOff>23815</xdr:colOff>
      <xdr:row>19</xdr:row>
      <xdr:rowOff>76200</xdr:rowOff>
    </xdr:to>
    <xdr:graphicFrame macro="">
      <xdr:nvGraphicFramePr>
        <xdr:cNvPr id="2" name="Graphique 1">
          <a:extLst>
            <a:ext uri="{FF2B5EF4-FFF2-40B4-BE49-F238E27FC236}">
              <a16:creationId xmlns:a16="http://schemas.microsoft.com/office/drawing/2014/main" id="{B3B09A57-F5B8-4B71-B60B-71D1139687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61911</xdr:colOff>
      <xdr:row>1</xdr:row>
      <xdr:rowOff>104775</xdr:rowOff>
    </xdr:from>
    <xdr:to>
      <xdr:col>8</xdr:col>
      <xdr:colOff>600075</xdr:colOff>
      <xdr:row>27</xdr:row>
      <xdr:rowOff>161925</xdr:rowOff>
    </xdr:to>
    <xdr:graphicFrame macro="">
      <xdr:nvGraphicFramePr>
        <xdr:cNvPr id="2" name="Graphique 1">
          <a:extLst>
            <a:ext uri="{FF2B5EF4-FFF2-40B4-BE49-F238E27FC236}">
              <a16:creationId xmlns:a16="http://schemas.microsoft.com/office/drawing/2014/main" id="{6F987621-D6DF-407A-BACD-81059749A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76200</xdr:rowOff>
    </xdr:from>
    <xdr:to>
      <xdr:col>8</xdr:col>
      <xdr:colOff>28576</xdr:colOff>
      <xdr:row>18</xdr:row>
      <xdr:rowOff>180976</xdr:rowOff>
    </xdr:to>
    <xdr:graphicFrame macro="">
      <xdr:nvGraphicFramePr>
        <xdr:cNvPr id="6" name="Graphique 5">
          <a:extLst>
            <a:ext uri="{FF2B5EF4-FFF2-40B4-BE49-F238E27FC236}">
              <a16:creationId xmlns:a16="http://schemas.microsoft.com/office/drawing/2014/main" id="{C59F7F83-B9F0-4524-9040-411443665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90486</xdr:colOff>
      <xdr:row>9</xdr:row>
      <xdr:rowOff>57148</xdr:rowOff>
    </xdr:from>
    <xdr:to>
      <xdr:col>15</xdr:col>
      <xdr:colOff>419100</xdr:colOff>
      <xdr:row>27</xdr:row>
      <xdr:rowOff>161925</xdr:rowOff>
    </xdr:to>
    <xdr:graphicFrame macro="">
      <xdr:nvGraphicFramePr>
        <xdr:cNvPr id="3" name="Graphique 2">
          <a:extLst>
            <a:ext uri="{FF2B5EF4-FFF2-40B4-BE49-F238E27FC236}">
              <a16:creationId xmlns:a16="http://schemas.microsoft.com/office/drawing/2014/main" id="{73D1C989-5806-44BB-9D07-BE5F8FEEFB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0.95224</cdr:x>
      <cdr:y>0.22397</cdr:y>
    </cdr:from>
    <cdr:to>
      <cdr:x>1</cdr:x>
      <cdr:y>0.51605</cdr:y>
    </cdr:to>
    <cdr:sp macro="" textlink="">
      <cdr:nvSpPr>
        <cdr:cNvPr id="2" name="ZoneTexte 1">
          <a:extLst xmlns:a="http://schemas.openxmlformats.org/drawingml/2006/main">
            <a:ext uri="{FF2B5EF4-FFF2-40B4-BE49-F238E27FC236}">
              <a16:creationId xmlns:a16="http://schemas.microsoft.com/office/drawing/2014/main" id="{EC519410-607A-4534-9D17-61955641C306}"/>
            </a:ext>
          </a:extLst>
        </cdr:cNvPr>
        <cdr:cNvSpPr txBox="1"/>
      </cdr:nvSpPr>
      <cdr:spPr>
        <a:xfrm xmlns:a="http://schemas.openxmlformats.org/drawingml/2006/main" rot="16200000">
          <a:off x="5002077" y="1207446"/>
          <a:ext cx="1059942" cy="2706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336600"/>
              </a:solidFill>
            </a:rPr>
            <a:t>Taux d'évolution</a:t>
          </a:r>
        </a:p>
      </cdr:txBody>
    </cdr:sp>
  </cdr:relSizeAnchor>
</c:userShapes>
</file>

<file path=xl/drawings/drawing15.xml><?xml version="1.0" encoding="utf-8"?>
<c:userShapes xmlns:c="http://schemas.openxmlformats.org/drawingml/2006/chart">
  <cdr:relSizeAnchor xmlns:cdr="http://schemas.openxmlformats.org/drawingml/2006/chartDrawing">
    <cdr:from>
      <cdr:x>0.96046</cdr:x>
      <cdr:y>0.23304</cdr:y>
    </cdr:from>
    <cdr:to>
      <cdr:x>0.99588</cdr:x>
      <cdr:y>0.49192</cdr:y>
    </cdr:to>
    <cdr:sp macro="" textlink="">
      <cdr:nvSpPr>
        <cdr:cNvPr id="3" name="ZoneTexte 1">
          <a:extLst xmlns:a="http://schemas.openxmlformats.org/drawingml/2006/main">
            <a:ext uri="{FF2B5EF4-FFF2-40B4-BE49-F238E27FC236}">
              <a16:creationId xmlns:a16="http://schemas.microsoft.com/office/drawing/2014/main" id="{38AF2463-C9B2-408B-9484-41BB772FE149}"/>
            </a:ext>
          </a:extLst>
        </cdr:cNvPr>
        <cdr:cNvSpPr txBox="1"/>
      </cdr:nvSpPr>
      <cdr:spPr>
        <a:xfrm xmlns:a="http://schemas.openxmlformats.org/drawingml/2006/main" rot="16200000">
          <a:off x="6296086" y="1227284"/>
          <a:ext cx="964174" cy="245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336600"/>
              </a:solidFill>
            </a:rPr>
            <a:t>Taux d'évolution</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257174</xdr:colOff>
      <xdr:row>17</xdr:row>
      <xdr:rowOff>171449</xdr:rowOff>
    </xdr:to>
    <xdr:graphicFrame macro="">
      <xdr:nvGraphicFramePr>
        <xdr:cNvPr id="5" name="Graphique 4">
          <a:extLst>
            <a:ext uri="{FF2B5EF4-FFF2-40B4-BE49-F238E27FC236}">
              <a16:creationId xmlns:a16="http://schemas.microsoft.com/office/drawing/2014/main" id="{3A713EAC-3A03-4FD7-B550-252B26ED7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23811</xdr:colOff>
      <xdr:row>0</xdr:row>
      <xdr:rowOff>0</xdr:rowOff>
    </xdr:from>
    <xdr:to>
      <xdr:col>11</xdr:col>
      <xdr:colOff>419100</xdr:colOff>
      <xdr:row>21</xdr:row>
      <xdr:rowOff>104775</xdr:rowOff>
    </xdr:to>
    <xdr:graphicFrame macro="">
      <xdr:nvGraphicFramePr>
        <xdr:cNvPr id="3" name="Graphique 2">
          <a:extLst>
            <a:ext uri="{FF2B5EF4-FFF2-40B4-BE49-F238E27FC236}">
              <a16:creationId xmlns:a16="http://schemas.microsoft.com/office/drawing/2014/main" id="{3E5100BB-617E-4B29-8E27-BC7E3796C3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0.93647</cdr:x>
      <cdr:y>0.15077</cdr:y>
    </cdr:from>
    <cdr:to>
      <cdr:x>0.97907</cdr:x>
      <cdr:y>0.48</cdr:y>
    </cdr:to>
    <cdr:sp macro="" textlink="">
      <cdr:nvSpPr>
        <cdr:cNvPr id="2" name="ZoneTexte 1">
          <a:extLst xmlns:a="http://schemas.openxmlformats.org/drawingml/2006/main">
            <a:ext uri="{FF2B5EF4-FFF2-40B4-BE49-F238E27FC236}">
              <a16:creationId xmlns:a16="http://schemas.microsoft.com/office/drawing/2014/main" id="{1EA961DF-8AFB-488E-A8F3-AA41CB128F8A}"/>
            </a:ext>
          </a:extLst>
        </cdr:cNvPr>
        <cdr:cNvSpPr txBox="1"/>
      </cdr:nvSpPr>
      <cdr:spPr>
        <a:xfrm xmlns:a="http://schemas.openxmlformats.org/drawingml/2006/main" rot="16200000">
          <a:off x="5593560" y="840581"/>
          <a:ext cx="1019175" cy="2714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solidFill>
                <a:srgbClr val="336600"/>
              </a:solidFill>
            </a:rPr>
            <a:t>Taux d'évolution</a:t>
          </a:r>
        </a:p>
      </cdr:txBody>
    </cdr:sp>
  </cdr:relSizeAnchor>
</c:userShapes>
</file>

<file path=xl/drawings/drawing18.xml><?xml version="1.0" encoding="utf-8"?>
<c:userShapes xmlns:c="http://schemas.openxmlformats.org/drawingml/2006/chart">
  <cdr:relSizeAnchor xmlns:cdr="http://schemas.openxmlformats.org/drawingml/2006/chartDrawing">
    <cdr:from>
      <cdr:x>0.95669</cdr:x>
      <cdr:y>0.22633</cdr:y>
    </cdr:from>
    <cdr:to>
      <cdr:x>0.99268</cdr:x>
      <cdr:y>0.48532</cdr:y>
    </cdr:to>
    <cdr:sp macro="" textlink="">
      <cdr:nvSpPr>
        <cdr:cNvPr id="3" name="ZoneTexte 1">
          <a:extLst xmlns:a="http://schemas.openxmlformats.org/drawingml/2006/main">
            <a:ext uri="{FF2B5EF4-FFF2-40B4-BE49-F238E27FC236}">
              <a16:creationId xmlns:a16="http://schemas.microsoft.com/office/drawing/2014/main" id="{56E35E6C-4E70-4AC3-9ED4-992D3053C297}"/>
            </a:ext>
          </a:extLst>
        </cdr:cNvPr>
        <cdr:cNvSpPr txBox="1"/>
      </cdr:nvSpPr>
      <cdr:spPr>
        <a:xfrm xmlns:a="http://schemas.openxmlformats.org/drawingml/2006/main" rot="16200000">
          <a:off x="6981230" y="1328786"/>
          <a:ext cx="1068173" cy="2775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336600"/>
              </a:solidFill>
            </a:rPr>
            <a:t>Taux d'évolution</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9525</xdr:colOff>
      <xdr:row>1</xdr:row>
      <xdr:rowOff>57150</xdr:rowOff>
    </xdr:from>
    <xdr:to>
      <xdr:col>8</xdr:col>
      <xdr:colOff>142875</xdr:colOff>
      <xdr:row>19</xdr:row>
      <xdr:rowOff>161925</xdr:rowOff>
    </xdr:to>
    <xdr:graphicFrame macro="">
      <xdr:nvGraphicFramePr>
        <xdr:cNvPr id="4" name="Graphique 3">
          <a:extLst>
            <a:ext uri="{FF2B5EF4-FFF2-40B4-BE49-F238E27FC236}">
              <a16:creationId xmlns:a16="http://schemas.microsoft.com/office/drawing/2014/main" id="{D24022B7-4E3C-43B2-9F25-6FB9E1942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590551</xdr:colOff>
      <xdr:row>11</xdr:row>
      <xdr:rowOff>133350</xdr:rowOff>
    </xdr:from>
    <xdr:to>
      <xdr:col>16</xdr:col>
      <xdr:colOff>581025</xdr:colOff>
      <xdr:row>32</xdr:row>
      <xdr:rowOff>95250</xdr:rowOff>
    </xdr:to>
    <xdr:graphicFrame macro="">
      <xdr:nvGraphicFramePr>
        <xdr:cNvPr id="2" name="Graphique 1">
          <a:extLst>
            <a:ext uri="{FF2B5EF4-FFF2-40B4-BE49-F238E27FC236}">
              <a16:creationId xmlns:a16="http://schemas.microsoft.com/office/drawing/2014/main" id="{EED058FB-3645-4EF7-AC6D-E6758392D3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76199</xdr:rowOff>
    </xdr:from>
    <xdr:to>
      <xdr:col>7</xdr:col>
      <xdr:colOff>581024</xdr:colOff>
      <xdr:row>18</xdr:row>
      <xdr:rowOff>161924</xdr:rowOff>
    </xdr:to>
    <xdr:graphicFrame macro="">
      <xdr:nvGraphicFramePr>
        <xdr:cNvPr id="2" name="Graphique 1">
          <a:extLst>
            <a:ext uri="{FF2B5EF4-FFF2-40B4-BE49-F238E27FC236}">
              <a16:creationId xmlns:a16="http://schemas.microsoft.com/office/drawing/2014/main" id="{A4BA953F-E30D-435E-AAF9-BA5DD41EF3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123824</xdr:rowOff>
    </xdr:from>
    <xdr:to>
      <xdr:col>8</xdr:col>
      <xdr:colOff>66676</xdr:colOff>
      <xdr:row>52</xdr:row>
      <xdr:rowOff>152399</xdr:rowOff>
    </xdr:to>
    <xdr:graphicFrame macro="">
      <xdr:nvGraphicFramePr>
        <xdr:cNvPr id="3" name="Graphique 2">
          <a:extLst>
            <a:ext uri="{FF2B5EF4-FFF2-40B4-BE49-F238E27FC236}">
              <a16:creationId xmlns:a16="http://schemas.microsoft.com/office/drawing/2014/main" id="{3221CA55-B6DA-43E8-9344-C03B5E6A35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0.95269</cdr:x>
      <cdr:y>0.22253</cdr:y>
    </cdr:from>
    <cdr:to>
      <cdr:x>1</cdr:x>
      <cdr:y>0.50651</cdr:y>
    </cdr:to>
    <cdr:sp macro="" textlink="">
      <cdr:nvSpPr>
        <cdr:cNvPr id="2" name="ZoneTexte 1">
          <a:extLst xmlns:a="http://schemas.openxmlformats.org/drawingml/2006/main">
            <a:ext uri="{FF2B5EF4-FFF2-40B4-BE49-F238E27FC236}">
              <a16:creationId xmlns:a16="http://schemas.microsoft.com/office/drawing/2014/main" id="{B9CAA456-405B-4FEC-82CD-52348306011C}"/>
            </a:ext>
          </a:extLst>
        </cdr:cNvPr>
        <cdr:cNvSpPr txBox="1"/>
      </cdr:nvSpPr>
      <cdr:spPr>
        <a:xfrm xmlns:a="http://schemas.openxmlformats.org/drawingml/2006/main" rot="16200000">
          <a:off x="5547240" y="1107171"/>
          <a:ext cx="976482" cy="2924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336600"/>
              </a:solidFill>
            </a:rPr>
            <a:t>Taux d'évolution</a:t>
          </a:r>
        </a:p>
      </cdr:txBody>
    </cdr:sp>
  </cdr:relSizeAnchor>
</c:userShapes>
</file>

<file path=xl/drawings/drawing21.xml><?xml version="1.0" encoding="utf-8"?>
<c:userShapes xmlns:c="http://schemas.openxmlformats.org/drawingml/2006/chart">
  <cdr:relSizeAnchor xmlns:cdr="http://schemas.openxmlformats.org/drawingml/2006/chartDrawing">
    <cdr:from>
      <cdr:x>0.95976</cdr:x>
      <cdr:y>0.23088</cdr:y>
    </cdr:from>
    <cdr:to>
      <cdr:x>1</cdr:x>
      <cdr:y>0.47589</cdr:y>
    </cdr:to>
    <cdr:sp macro="" textlink="">
      <cdr:nvSpPr>
        <cdr:cNvPr id="2" name="ZoneTexte 1">
          <a:extLst xmlns:a="http://schemas.openxmlformats.org/drawingml/2006/main">
            <a:ext uri="{FF2B5EF4-FFF2-40B4-BE49-F238E27FC236}">
              <a16:creationId xmlns:a16="http://schemas.microsoft.com/office/drawing/2014/main" id="{4CE658D8-43C7-4842-B7F9-7BAE9FB048E8}"/>
            </a:ext>
          </a:extLst>
        </cdr:cNvPr>
        <cdr:cNvSpPr txBox="1"/>
      </cdr:nvSpPr>
      <cdr:spPr>
        <a:xfrm xmlns:a="http://schemas.openxmlformats.org/drawingml/2006/main" rot="16200000">
          <a:off x="6950941" y="1307744"/>
          <a:ext cx="1012856" cy="3062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336600"/>
              </a:solidFill>
            </a:rPr>
            <a:t>Taux d'évolution</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657224</xdr:colOff>
      <xdr:row>3</xdr:row>
      <xdr:rowOff>85724</xdr:rowOff>
    </xdr:from>
    <xdr:to>
      <xdr:col>10</xdr:col>
      <xdr:colOff>438150</xdr:colOff>
      <xdr:row>34</xdr:row>
      <xdr:rowOff>47625</xdr:rowOff>
    </xdr:to>
    <mc:AlternateContent xmlns:mc="http://schemas.openxmlformats.org/markup-compatibility/2006">
      <mc:Choice xmlns:cx1="http://schemas.microsoft.com/office/drawing/2015/9/8/chartex" Requires="cx1">
        <xdr:graphicFrame macro="">
          <xdr:nvGraphicFramePr>
            <xdr:cNvPr id="5" name="Graphique 4">
              <a:extLst>
                <a:ext uri="{FF2B5EF4-FFF2-40B4-BE49-F238E27FC236}">
                  <a16:creationId xmlns:a16="http://schemas.microsoft.com/office/drawing/2014/main" id="{14FB1F40-57DD-4DC6-9AF0-A9215910023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57224" y="657224"/>
              <a:ext cx="7400926" cy="6315076"/>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8</xdr:col>
      <xdr:colOff>457200</xdr:colOff>
      <xdr:row>3</xdr:row>
      <xdr:rowOff>76200</xdr:rowOff>
    </xdr:from>
    <xdr:to>
      <xdr:col>10</xdr:col>
      <xdr:colOff>476250</xdr:colOff>
      <xdr:row>7</xdr:row>
      <xdr:rowOff>57150</xdr:rowOff>
    </xdr:to>
    <xdr:sp macro="" textlink="">
      <xdr:nvSpPr>
        <xdr:cNvPr id="12" name="ZoneTexte 9">
          <a:extLst>
            <a:ext uri="{FF2B5EF4-FFF2-40B4-BE49-F238E27FC236}">
              <a16:creationId xmlns:a16="http://schemas.microsoft.com/office/drawing/2014/main" id="{2BEE829F-94D9-4D29-A8C1-CB3335D28373}"/>
            </a:ext>
          </a:extLst>
        </xdr:cNvPr>
        <xdr:cNvSpPr txBox="1"/>
      </xdr:nvSpPr>
      <xdr:spPr>
        <a:xfrm>
          <a:off x="6553200" y="647700"/>
          <a:ext cx="1543050" cy="1104900"/>
        </a:xfrm>
        <a:prstGeom prst="rect">
          <a:avLst/>
        </a:prstGeom>
        <a:solidFill>
          <a:sysClr val="window" lastClr="FFFFFF"/>
        </a:solidFill>
        <a:ln w="9525" cmpd="sng">
          <a:solidFill>
            <a:srgbClr val="95C674"/>
          </a:solidFill>
        </a:ln>
        <a:effectLst/>
      </xdr:spPr>
      <xdr:txBody>
        <a:bodyPr wrap="square" rtlCol="0" anchor="t">
          <a:noAutofit/>
        </a:bodyPr>
        <a:lstStyle/>
        <a:p>
          <a:pPr>
            <a:spcAft>
              <a:spcPts val="0"/>
            </a:spcAft>
          </a:pPr>
          <a:r>
            <a:rPr lang="fr-FR" sz="1100" b="1">
              <a:solidFill>
                <a:srgbClr val="000000"/>
              </a:solidFill>
              <a:effectLst/>
              <a:latin typeface="Calibri" panose="020F0502020204030204" pitchFamily="34" charset="0"/>
              <a:ea typeface="+mn-ea"/>
              <a:cs typeface="+mn-cs"/>
            </a:rPr>
            <a:t>Enfance </a:t>
          </a:r>
          <a:r>
            <a:rPr lang="fr-FR" sz="1100" b="1">
              <a:solidFill>
                <a:sysClr val="windowText" lastClr="000000"/>
              </a:solidFill>
              <a:effectLst/>
              <a:latin typeface="Calibri" panose="020F0502020204030204" pitchFamily="34" charset="0"/>
              <a:ea typeface="+mn-ea"/>
              <a:cs typeface="+mn-cs"/>
            </a:rPr>
            <a:t>: </a:t>
          </a:r>
          <a:r>
            <a:rPr lang="fr-FR" sz="1100" b="1" baseline="0">
              <a:solidFill>
                <a:sysClr val="windowText" lastClr="000000"/>
              </a:solidFill>
              <a:effectLst/>
              <a:latin typeface="Calibri" panose="020F0502020204030204" pitchFamily="34" charset="0"/>
              <a:ea typeface="+mn-ea"/>
              <a:cs typeface="+mn-cs"/>
            </a:rPr>
            <a:t>+ 0,5 %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Ajpp : </a:t>
          </a:r>
          <a:r>
            <a:rPr lang="fr-FR" sz="900">
              <a:solidFill>
                <a:srgbClr val="FF0000"/>
              </a:solidFill>
              <a:effectLst/>
              <a:latin typeface="Calibri" panose="020F0502020204030204" pitchFamily="34" charset="0"/>
              <a:ea typeface="+mn-ea"/>
              <a:cs typeface="+mn-cs"/>
            </a:rPr>
            <a:t>- 3,1 %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Aeeh : </a:t>
          </a:r>
          <a:r>
            <a:rPr lang="fr-FR" sz="900" baseline="0">
              <a:solidFill>
                <a:sysClr val="windowText" lastClr="000000"/>
              </a:solidFill>
              <a:effectLst/>
              <a:latin typeface="Calibri" panose="020F0502020204030204" pitchFamily="34" charset="0"/>
              <a:ea typeface="+mn-ea"/>
              <a:cs typeface="+mn-cs"/>
            </a:rPr>
            <a:t>+ 7,7 %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900" baseline="0">
              <a:solidFill>
                <a:sysClr val="windowText" lastClr="000000"/>
              </a:solidFill>
              <a:effectLst/>
              <a:latin typeface="Calibri" panose="020F0502020204030204" pitchFamily="34" charset="0"/>
              <a:ea typeface="+mn-ea"/>
              <a:cs typeface="+mn-cs"/>
            </a:rPr>
            <a:t>Asf : + 4,6 %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900" baseline="0">
              <a:solidFill>
                <a:sysClr val="windowText" lastClr="000000"/>
              </a:solidFill>
              <a:effectLst/>
              <a:latin typeface="Calibri" panose="020F0502020204030204" pitchFamily="34" charset="0"/>
              <a:ea typeface="+mn-ea"/>
              <a:cs typeface="+mn-cs"/>
            </a:rPr>
            <a:t>Ars : + 1,2 %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900" baseline="0">
              <a:solidFill>
                <a:sysClr val="windowText" lastClr="000000"/>
              </a:solidFill>
              <a:effectLst/>
              <a:latin typeface="Calibri" panose="020F0502020204030204" pitchFamily="34" charset="0"/>
              <a:ea typeface="+mn-ea"/>
              <a:cs typeface="+mn-cs"/>
            </a:rPr>
            <a:t>Af : + 0,1 %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900" baseline="0">
              <a:solidFill>
                <a:sysClr val="windowText" lastClr="000000"/>
              </a:solidFill>
              <a:effectLst/>
              <a:latin typeface="Calibri" panose="020F0502020204030204" pitchFamily="34" charset="0"/>
              <a:ea typeface="+mn-ea"/>
              <a:cs typeface="+mn-cs"/>
            </a:rPr>
            <a:t>Cf : + 1,2 %</a:t>
          </a:r>
          <a:endParaRPr lang="fr-FR" sz="1200" baseline="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600075</xdr:colOff>
      <xdr:row>1</xdr:row>
      <xdr:rowOff>171450</xdr:rowOff>
    </xdr:from>
    <xdr:to>
      <xdr:col>3</xdr:col>
      <xdr:colOff>304800</xdr:colOff>
      <xdr:row>5</xdr:row>
      <xdr:rowOff>180975</xdr:rowOff>
    </xdr:to>
    <xdr:sp macro="" textlink="">
      <xdr:nvSpPr>
        <xdr:cNvPr id="13" name="ZoneTexte 7">
          <a:extLst>
            <a:ext uri="{FF2B5EF4-FFF2-40B4-BE49-F238E27FC236}">
              <a16:creationId xmlns:a16="http://schemas.microsoft.com/office/drawing/2014/main" id="{842E840A-AA10-4048-9229-61F0700A362B}"/>
            </a:ext>
          </a:extLst>
        </xdr:cNvPr>
        <xdr:cNvSpPr txBox="1"/>
      </xdr:nvSpPr>
      <xdr:spPr>
        <a:xfrm>
          <a:off x="600075" y="361950"/>
          <a:ext cx="1990725" cy="771525"/>
        </a:xfrm>
        <a:prstGeom prst="rect">
          <a:avLst/>
        </a:prstGeom>
        <a:solidFill>
          <a:sysClr val="window" lastClr="FFFFFF"/>
        </a:solidFill>
        <a:ln w="9525" cmpd="sng">
          <a:solidFill>
            <a:srgbClr val="61953D"/>
          </a:solidFill>
        </a:ln>
        <a:effectLst/>
      </xdr:spPr>
      <xdr:txBody>
        <a:bodyPr wrap="square" rtlCol="0" anchor="t">
          <a:noAutofit/>
        </a:bodyPr>
        <a:lstStyle/>
        <a:p>
          <a:pPr>
            <a:spcAft>
              <a:spcPts val="0"/>
            </a:spcAft>
          </a:pPr>
          <a:r>
            <a:rPr lang="fr-FR" sz="1050" b="1">
              <a:solidFill>
                <a:srgbClr val="000000"/>
              </a:solidFill>
              <a:effectLst/>
              <a:latin typeface="Calibri" panose="020F0502020204030204" pitchFamily="34" charset="0"/>
              <a:ea typeface="+mn-ea"/>
              <a:cs typeface="+mn-cs"/>
            </a:rPr>
            <a:t>PAJE :</a:t>
          </a:r>
          <a:r>
            <a:rPr lang="fr-FR" sz="1050" b="1">
              <a:solidFill>
                <a:srgbClr val="FF0000"/>
              </a:solidFill>
              <a:effectLst/>
              <a:latin typeface="Calibri" panose="020F0502020204030204" pitchFamily="34" charset="0"/>
              <a:ea typeface="+mn-ea"/>
              <a:cs typeface="+mn-cs"/>
            </a:rPr>
            <a:t> - 4,0 %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Prime naissance ou adoption : </a:t>
          </a:r>
          <a:r>
            <a:rPr lang="fr-FR" sz="900">
              <a:solidFill>
                <a:srgbClr val="FF0000"/>
              </a:solidFill>
              <a:effectLst/>
              <a:latin typeface="Calibri" panose="020F0502020204030204" pitchFamily="34" charset="0"/>
              <a:ea typeface="+mn-ea"/>
              <a:cs typeface="+mn-cs"/>
            </a:rPr>
            <a:t>- 6,0 %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Allocation de base : </a:t>
          </a:r>
          <a:r>
            <a:rPr lang="fr-FR" sz="900">
              <a:solidFill>
                <a:srgbClr val="FF0000"/>
              </a:solidFill>
              <a:effectLst/>
              <a:latin typeface="Calibri" panose="020F0502020204030204" pitchFamily="34" charset="0"/>
              <a:ea typeface="+mn-ea"/>
              <a:cs typeface="+mn-cs"/>
            </a:rPr>
            <a:t>- 4,7 %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Cmg: </a:t>
          </a:r>
          <a:r>
            <a:rPr lang="fr-FR" sz="900">
              <a:solidFill>
                <a:srgbClr val="FF0000"/>
              </a:solidFill>
              <a:effectLst/>
              <a:latin typeface="Calibri" panose="020F0502020204030204" pitchFamily="34" charset="0"/>
              <a:ea typeface="+mn-ea"/>
              <a:cs typeface="+mn-cs"/>
            </a:rPr>
            <a:t>- 4,0 %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Prepare : </a:t>
          </a:r>
          <a:r>
            <a:rPr lang="fr-FR" sz="900">
              <a:solidFill>
                <a:srgbClr val="FF0000"/>
              </a:solidFill>
              <a:effectLst/>
              <a:latin typeface="Calibri" panose="020F0502020204030204" pitchFamily="34" charset="0"/>
              <a:ea typeface="+mn-ea"/>
              <a:cs typeface="+mn-cs"/>
            </a:rPr>
            <a:t>- 8,7 %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28575</xdr:colOff>
      <xdr:row>8</xdr:row>
      <xdr:rowOff>161925</xdr:rowOff>
    </xdr:from>
    <xdr:to>
      <xdr:col>1</xdr:col>
      <xdr:colOff>594360</xdr:colOff>
      <xdr:row>12</xdr:row>
      <xdr:rowOff>148590</xdr:rowOff>
    </xdr:to>
    <xdr:sp macro="" textlink="">
      <xdr:nvSpPr>
        <xdr:cNvPr id="14" name="ZoneTexte 10">
          <a:extLst>
            <a:ext uri="{FF2B5EF4-FFF2-40B4-BE49-F238E27FC236}">
              <a16:creationId xmlns:a16="http://schemas.microsoft.com/office/drawing/2014/main" id="{4FAB34E5-4B03-4397-A863-5367653F448F}"/>
            </a:ext>
          </a:extLst>
        </xdr:cNvPr>
        <xdr:cNvSpPr txBox="1"/>
      </xdr:nvSpPr>
      <xdr:spPr>
        <a:xfrm>
          <a:off x="28575" y="2057400"/>
          <a:ext cx="1327785" cy="758190"/>
        </a:xfrm>
        <a:prstGeom prst="rect">
          <a:avLst/>
        </a:prstGeom>
        <a:solidFill>
          <a:sysClr val="window" lastClr="FFFFFF"/>
        </a:solidFill>
        <a:ln w="9525" cmpd="sng">
          <a:solidFill>
            <a:srgbClr val="B7CCFF"/>
          </a:solidFill>
        </a:ln>
        <a:effectLst/>
      </xdr:spPr>
      <xdr:txBody>
        <a:bodyPr wrap="square" rtlCol="0" anchor="t">
          <a:noAutofit/>
        </a:bodyPr>
        <a:lstStyle/>
        <a:p>
          <a:pPr>
            <a:spcAft>
              <a:spcPts val="0"/>
            </a:spcAft>
          </a:pPr>
          <a:r>
            <a:rPr lang="fr-FR" sz="1100" b="1">
              <a:solidFill>
                <a:schemeClr val="tx1"/>
              </a:solidFill>
              <a:effectLst/>
              <a:latin typeface="Calibri" panose="020F0502020204030204" pitchFamily="34" charset="0"/>
              <a:ea typeface="+mn-ea"/>
              <a:cs typeface="+mn-cs"/>
            </a:rPr>
            <a:t>Logement : + 4,0 %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chemeClr val="tx1"/>
              </a:solidFill>
              <a:effectLst/>
              <a:latin typeface="Calibri" panose="020F0502020204030204" pitchFamily="34" charset="0"/>
              <a:ea typeface="+mn-ea"/>
              <a:cs typeface="+mn-cs"/>
            </a:rPr>
            <a:t>Apl : + 0,9 %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chemeClr val="tx1"/>
              </a:solidFill>
              <a:effectLst/>
              <a:latin typeface="Calibri" panose="020F0502020204030204" pitchFamily="34" charset="0"/>
              <a:ea typeface="+mn-ea"/>
              <a:cs typeface="+mn-cs"/>
            </a:rPr>
            <a:t>Als : + 12,2 %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Alf : </a:t>
          </a:r>
          <a:r>
            <a:rPr lang="fr-FR" sz="900">
              <a:solidFill>
                <a:srgbClr val="FF0000"/>
              </a:solidFill>
              <a:effectLst/>
              <a:latin typeface="Calibri" panose="020F0502020204030204" pitchFamily="34" charset="0"/>
              <a:ea typeface="+mn-ea"/>
              <a:cs typeface="+mn-cs"/>
            </a:rPr>
            <a:t>- 1,2 %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409575</xdr:colOff>
      <xdr:row>28</xdr:row>
      <xdr:rowOff>114300</xdr:rowOff>
    </xdr:from>
    <xdr:to>
      <xdr:col>3</xdr:col>
      <xdr:colOff>200025</xdr:colOff>
      <xdr:row>32</xdr:row>
      <xdr:rowOff>161925</xdr:rowOff>
    </xdr:to>
    <xdr:sp macro="" textlink="">
      <xdr:nvSpPr>
        <xdr:cNvPr id="15" name="ZoneTexte 11">
          <a:extLst>
            <a:ext uri="{FF2B5EF4-FFF2-40B4-BE49-F238E27FC236}">
              <a16:creationId xmlns:a16="http://schemas.microsoft.com/office/drawing/2014/main" id="{5F97E756-582B-4C6A-939F-A08160BBBD22}"/>
            </a:ext>
          </a:extLst>
        </xdr:cNvPr>
        <xdr:cNvSpPr txBox="1"/>
      </xdr:nvSpPr>
      <xdr:spPr>
        <a:xfrm>
          <a:off x="409575" y="5895975"/>
          <a:ext cx="2076450" cy="809625"/>
        </a:xfrm>
        <a:prstGeom prst="rect">
          <a:avLst/>
        </a:prstGeom>
        <a:solidFill>
          <a:sysClr val="window" lastClr="FFFFFF"/>
        </a:solidFill>
        <a:ln w="9525" cmpd="sng">
          <a:solidFill>
            <a:srgbClr val="FFC000"/>
          </a:solidFill>
        </a:ln>
        <a:effectLst/>
      </xdr:spPr>
      <xdr:txBody>
        <a:bodyPr wrap="square" rtlCol="0" anchor="t">
          <a:noAutofit/>
        </a:bodyPr>
        <a:lstStyle/>
        <a:p>
          <a:pPr>
            <a:spcAft>
              <a:spcPts val="0"/>
            </a:spcAft>
          </a:pPr>
          <a:r>
            <a:rPr lang="fr-FR" sz="1100" b="1">
              <a:solidFill>
                <a:schemeClr val="tx1"/>
              </a:solidFill>
              <a:effectLst/>
              <a:latin typeface="Calibri" panose="020F0502020204030204" pitchFamily="34" charset="0"/>
              <a:ea typeface="+mn-ea"/>
              <a:cs typeface="+mn-cs"/>
            </a:rPr>
            <a:t>Solidarité et insertion : + 5,3 %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chemeClr val="tx1"/>
              </a:solidFill>
              <a:effectLst/>
              <a:latin typeface="Calibri" panose="020F0502020204030204" pitchFamily="34" charset="0"/>
              <a:ea typeface="+mn-ea"/>
              <a:cs typeface="+mn-cs"/>
            </a:rPr>
            <a:t>Ppa : + 2,3 %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chemeClr val="tx1"/>
              </a:solidFill>
              <a:effectLst/>
              <a:latin typeface="Calibri" panose="020F0502020204030204" pitchFamily="34" charset="0"/>
              <a:ea typeface="+mn-ea"/>
              <a:cs typeface="+mn-cs"/>
            </a:rPr>
            <a:t>Rsa : + 11,1 %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chemeClr val="tx1"/>
              </a:solidFill>
              <a:effectLst/>
              <a:latin typeface="Calibri" panose="020F0502020204030204" pitchFamily="34" charset="0"/>
              <a:ea typeface="+mn-ea"/>
              <a:cs typeface="+mn-cs"/>
            </a:rPr>
            <a:t>Aah : + 2,3 %</a:t>
          </a:r>
          <a:endParaRPr lang="fr-FR" sz="1200">
            <a:solidFill>
              <a:schemeClr val="tx1"/>
            </a:solidFill>
            <a:effectLst/>
            <a:latin typeface="Times New Roman" panose="02020603050405020304" pitchFamily="18" charset="0"/>
            <a:ea typeface="Times New Roman" panose="02020603050405020304" pitchFamily="18" charset="0"/>
          </a:endParaRPr>
        </a:p>
        <a:p>
          <a:pPr>
            <a:spcAft>
              <a:spcPts val="0"/>
            </a:spcAft>
          </a:pPr>
          <a:r>
            <a:rPr lang="fr-FR" sz="900">
              <a:solidFill>
                <a:srgbClr val="000000"/>
              </a:solidFill>
              <a:effectLst/>
              <a:latin typeface="Calibri" panose="020F0502020204030204" pitchFamily="34" charset="0"/>
              <a:ea typeface="+mn-ea"/>
              <a:cs typeface="+mn-cs"/>
            </a:rPr>
            <a:t>Complément Aah : </a:t>
          </a:r>
          <a:r>
            <a:rPr lang="fr-FR" sz="900">
              <a:solidFill>
                <a:srgbClr val="FF0000"/>
              </a:solidFill>
              <a:effectLst/>
              <a:latin typeface="Calibri" panose="020F0502020204030204" pitchFamily="34" charset="0"/>
              <a:ea typeface="+mn-ea"/>
              <a:cs typeface="+mn-cs"/>
            </a:rPr>
            <a:t>- 0,2 %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676274</xdr:colOff>
      <xdr:row>1</xdr:row>
      <xdr:rowOff>161925</xdr:rowOff>
    </xdr:from>
    <xdr:to>
      <xdr:col>5</xdr:col>
      <xdr:colOff>581025</xdr:colOff>
      <xdr:row>3</xdr:row>
      <xdr:rowOff>28575</xdr:rowOff>
    </xdr:to>
    <xdr:sp macro="" textlink="">
      <xdr:nvSpPr>
        <xdr:cNvPr id="7" name="ZoneTexte 6">
          <a:extLst>
            <a:ext uri="{FF2B5EF4-FFF2-40B4-BE49-F238E27FC236}">
              <a16:creationId xmlns:a16="http://schemas.microsoft.com/office/drawing/2014/main" id="{6AF24585-CD07-4396-AF60-D677EAC7E9A0}"/>
            </a:ext>
          </a:extLst>
        </xdr:cNvPr>
        <xdr:cNvSpPr txBox="1"/>
      </xdr:nvSpPr>
      <xdr:spPr>
        <a:xfrm>
          <a:off x="3724274" y="352425"/>
          <a:ext cx="666751"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Prepare</a:t>
          </a:r>
        </a:p>
      </xdr:txBody>
    </xdr:sp>
    <xdr:clientData/>
  </xdr:twoCellAnchor>
  <xdr:twoCellAnchor>
    <xdr:from>
      <xdr:col>5</xdr:col>
      <xdr:colOff>323850</xdr:colOff>
      <xdr:row>3</xdr:row>
      <xdr:rowOff>28575</xdr:rowOff>
    </xdr:from>
    <xdr:to>
      <xdr:col>5</xdr:col>
      <xdr:colOff>419100</xdr:colOff>
      <xdr:row>3</xdr:row>
      <xdr:rowOff>161925</xdr:rowOff>
    </xdr:to>
    <xdr:cxnSp macro="">
      <xdr:nvCxnSpPr>
        <xdr:cNvPr id="17" name="Connecteur droit 16">
          <a:extLst>
            <a:ext uri="{FF2B5EF4-FFF2-40B4-BE49-F238E27FC236}">
              <a16:creationId xmlns:a16="http://schemas.microsoft.com/office/drawing/2014/main" id="{6781FE14-5BF5-4A66-8D54-7B0D0F0DA22E}"/>
            </a:ext>
          </a:extLst>
        </xdr:cNvPr>
        <xdr:cNvCxnSpPr/>
      </xdr:nvCxnSpPr>
      <xdr:spPr>
        <a:xfrm>
          <a:off x="4133850" y="600075"/>
          <a:ext cx="9525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295275</xdr:colOff>
      <xdr:row>24</xdr:row>
      <xdr:rowOff>180975</xdr:rowOff>
    </xdr:from>
    <xdr:to>
      <xdr:col>1</xdr:col>
      <xdr:colOff>657225</xdr:colOff>
      <xdr:row>26</xdr:row>
      <xdr:rowOff>47624</xdr:rowOff>
    </xdr:to>
    <xdr:sp macro="" textlink="">
      <xdr:nvSpPr>
        <xdr:cNvPr id="18" name="ZoneTexte 17">
          <a:extLst>
            <a:ext uri="{FF2B5EF4-FFF2-40B4-BE49-F238E27FC236}">
              <a16:creationId xmlns:a16="http://schemas.microsoft.com/office/drawing/2014/main" id="{74E3A8E0-376B-4D77-846D-6DE51EAE822B}"/>
            </a:ext>
          </a:extLst>
        </xdr:cNvPr>
        <xdr:cNvSpPr txBox="1"/>
      </xdr:nvSpPr>
      <xdr:spPr>
        <a:xfrm>
          <a:off x="295275" y="5200650"/>
          <a:ext cx="11239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Complément Aah </a:t>
          </a:r>
        </a:p>
      </xdr:txBody>
    </xdr:sp>
    <xdr:clientData/>
  </xdr:twoCellAnchor>
  <xdr:twoCellAnchor>
    <xdr:from>
      <xdr:col>5</xdr:col>
      <xdr:colOff>666749</xdr:colOff>
      <xdr:row>1</xdr:row>
      <xdr:rowOff>47624</xdr:rowOff>
    </xdr:from>
    <xdr:to>
      <xdr:col>7</xdr:col>
      <xdr:colOff>409575</xdr:colOff>
      <xdr:row>3</xdr:row>
      <xdr:rowOff>76200</xdr:rowOff>
    </xdr:to>
    <xdr:sp macro="" textlink="">
      <xdr:nvSpPr>
        <xdr:cNvPr id="11" name="ZoneTexte 10">
          <a:extLst>
            <a:ext uri="{FF2B5EF4-FFF2-40B4-BE49-F238E27FC236}">
              <a16:creationId xmlns:a16="http://schemas.microsoft.com/office/drawing/2014/main" id="{4A8B87D9-2E32-4DA1-81AC-537B333A76D7}"/>
            </a:ext>
          </a:extLst>
        </xdr:cNvPr>
        <xdr:cNvSpPr txBox="1"/>
      </xdr:nvSpPr>
      <xdr:spPr>
        <a:xfrm>
          <a:off x="4476749" y="238124"/>
          <a:ext cx="1266826"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fr-FR" sz="900" b="0" i="0" u="none" strike="noStrike" kern="0" cap="none" spc="0" normalizeH="0" baseline="0" noProof="0">
              <a:ln>
                <a:noFill/>
              </a:ln>
              <a:solidFill>
                <a:srgbClr val="000000"/>
              </a:solidFill>
              <a:effectLst/>
              <a:uLnTx/>
              <a:uFillTx/>
              <a:latin typeface="Calibri" panose="020F0502020204030204" pitchFamily="34" charset="0"/>
              <a:ea typeface="+mn-ea"/>
              <a:cs typeface="+mn-cs"/>
            </a:rPr>
            <a:t>Prime naissance ou adoption </a:t>
          </a:r>
          <a:endParaRPr lang="fr-FR" sz="1100"/>
        </a:p>
      </xdr:txBody>
    </xdr:sp>
    <xdr:clientData/>
  </xdr:twoCellAnchor>
  <xdr:twoCellAnchor>
    <xdr:from>
      <xdr:col>5</xdr:col>
      <xdr:colOff>552454</xdr:colOff>
      <xdr:row>3</xdr:row>
      <xdr:rowOff>85725</xdr:rowOff>
    </xdr:from>
    <xdr:to>
      <xdr:col>6</xdr:col>
      <xdr:colOff>19050</xdr:colOff>
      <xdr:row>3</xdr:row>
      <xdr:rowOff>152400</xdr:rowOff>
    </xdr:to>
    <xdr:cxnSp macro="">
      <xdr:nvCxnSpPr>
        <xdr:cNvPr id="16" name="Connecteur droit 15">
          <a:extLst>
            <a:ext uri="{FF2B5EF4-FFF2-40B4-BE49-F238E27FC236}">
              <a16:creationId xmlns:a16="http://schemas.microsoft.com/office/drawing/2014/main" id="{F75C921A-7132-4341-850F-286FD365E374}"/>
            </a:ext>
          </a:extLst>
        </xdr:cNvPr>
        <xdr:cNvCxnSpPr/>
      </xdr:nvCxnSpPr>
      <xdr:spPr>
        <a:xfrm flipH="1">
          <a:off x="4362454" y="657225"/>
          <a:ext cx="228596" cy="66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25</xdr:row>
      <xdr:rowOff>152400</xdr:rowOff>
    </xdr:from>
    <xdr:to>
      <xdr:col>2</xdr:col>
      <xdr:colOff>219075</xdr:colOff>
      <xdr:row>26</xdr:row>
      <xdr:rowOff>19050</xdr:rowOff>
    </xdr:to>
    <xdr:cxnSp macro="">
      <xdr:nvCxnSpPr>
        <xdr:cNvPr id="19" name="Connecteur droit 18">
          <a:extLst>
            <a:ext uri="{FF2B5EF4-FFF2-40B4-BE49-F238E27FC236}">
              <a16:creationId xmlns:a16="http://schemas.microsoft.com/office/drawing/2014/main" id="{88193CC4-5BA2-41E3-94D7-72EA93336208}"/>
            </a:ext>
          </a:extLst>
        </xdr:cNvPr>
        <xdr:cNvCxnSpPr/>
      </xdr:nvCxnSpPr>
      <xdr:spPr>
        <a:xfrm>
          <a:off x="1562100" y="5362575"/>
          <a:ext cx="180975" cy="57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161926</xdr:colOff>
      <xdr:row>31</xdr:row>
      <xdr:rowOff>19050</xdr:rowOff>
    </xdr:from>
    <xdr:to>
      <xdr:col>8</xdr:col>
      <xdr:colOff>638176</xdr:colOff>
      <xdr:row>32</xdr:row>
      <xdr:rowOff>66675</xdr:rowOff>
    </xdr:to>
    <xdr:sp macro="" textlink="">
      <xdr:nvSpPr>
        <xdr:cNvPr id="2" name="ZoneTexte 1">
          <a:extLst>
            <a:ext uri="{FF2B5EF4-FFF2-40B4-BE49-F238E27FC236}">
              <a16:creationId xmlns:a16="http://schemas.microsoft.com/office/drawing/2014/main" id="{11027625-3B17-4A5F-A505-630B2775FB84}"/>
            </a:ext>
          </a:extLst>
        </xdr:cNvPr>
        <xdr:cNvSpPr txBox="1"/>
      </xdr:nvSpPr>
      <xdr:spPr>
        <a:xfrm>
          <a:off x="6257926" y="6372225"/>
          <a:ext cx="4762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Aeeh</a:t>
          </a:r>
        </a:p>
      </xdr:txBody>
    </xdr:sp>
    <xdr:clientData/>
  </xdr:twoCellAnchor>
  <xdr:twoCellAnchor>
    <xdr:from>
      <xdr:col>8</xdr:col>
      <xdr:colOff>152400</xdr:colOff>
      <xdr:row>30</xdr:row>
      <xdr:rowOff>66675</xdr:rowOff>
    </xdr:from>
    <xdr:to>
      <xdr:col>8</xdr:col>
      <xdr:colOff>228601</xdr:colOff>
      <xdr:row>31</xdr:row>
      <xdr:rowOff>19050</xdr:rowOff>
    </xdr:to>
    <xdr:cxnSp macro="">
      <xdr:nvCxnSpPr>
        <xdr:cNvPr id="24" name="Connecteur droit 23">
          <a:extLst>
            <a:ext uri="{FF2B5EF4-FFF2-40B4-BE49-F238E27FC236}">
              <a16:creationId xmlns:a16="http://schemas.microsoft.com/office/drawing/2014/main" id="{0481C270-FF2A-4E3C-8056-C8D42F2F5951}"/>
            </a:ext>
          </a:extLst>
        </xdr:cNvPr>
        <xdr:cNvCxnSpPr/>
      </xdr:nvCxnSpPr>
      <xdr:spPr>
        <a:xfrm>
          <a:off x="6248400" y="6229350"/>
          <a:ext cx="76201" cy="142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723898</xdr:colOff>
      <xdr:row>2</xdr:row>
      <xdr:rowOff>161925</xdr:rowOff>
    </xdr:from>
    <xdr:to>
      <xdr:col>11</xdr:col>
      <xdr:colOff>1038225</xdr:colOff>
      <xdr:row>37</xdr:row>
      <xdr:rowOff>142875</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18C876A5-ED3B-424A-A827-E20ABB49793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23898" y="542925"/>
              <a:ext cx="8696327" cy="7143750"/>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8</xdr:col>
      <xdr:colOff>714375</xdr:colOff>
      <xdr:row>6</xdr:row>
      <xdr:rowOff>171450</xdr:rowOff>
    </xdr:from>
    <xdr:to>
      <xdr:col>11</xdr:col>
      <xdr:colOff>323850</xdr:colOff>
      <xdr:row>9</xdr:row>
      <xdr:rowOff>9525</xdr:rowOff>
    </xdr:to>
    <xdr:sp macro="" textlink="">
      <xdr:nvSpPr>
        <xdr:cNvPr id="13" name="ZoneTexte 11">
          <a:extLst>
            <a:ext uri="{FF2B5EF4-FFF2-40B4-BE49-F238E27FC236}">
              <a16:creationId xmlns:a16="http://schemas.microsoft.com/office/drawing/2014/main" id="{FE3ABE23-CE1A-46CA-BC14-849BA676E93D}"/>
            </a:ext>
          </a:extLst>
        </xdr:cNvPr>
        <xdr:cNvSpPr txBox="1"/>
      </xdr:nvSpPr>
      <xdr:spPr>
        <a:xfrm>
          <a:off x="6810375" y="1314450"/>
          <a:ext cx="1895475" cy="904875"/>
        </a:xfrm>
        <a:prstGeom prst="rect">
          <a:avLst/>
        </a:prstGeom>
        <a:solidFill>
          <a:sysClr val="window" lastClr="FFFFFF"/>
        </a:solidFill>
        <a:ln w="9525" cmpd="sng">
          <a:solidFill>
            <a:srgbClr val="FFCD2D"/>
          </a:solidFill>
        </a:ln>
        <a:effectLst/>
      </xdr:spPr>
      <xdr:txBody>
        <a:bodyPr wrap="square" rtlCol="0" anchor="t">
          <a:noAutofit/>
        </a:bodyPr>
        <a:lstStyle/>
        <a:p>
          <a:pPr>
            <a:spcAft>
              <a:spcPts val="0"/>
            </a:spcAft>
          </a:pPr>
          <a:r>
            <a:rPr lang="fr-FR" sz="1050" b="1">
              <a:solidFill>
                <a:sysClr val="windowText" lastClr="000000"/>
              </a:solidFill>
              <a:effectLst/>
              <a:latin typeface="Calibri" panose="020F0502020204030204" pitchFamily="34" charset="0"/>
              <a:ea typeface="+mn-ea"/>
              <a:cs typeface="+mn-cs"/>
            </a:rPr>
            <a:t>Solidarité et insertion : +7,6 %</a:t>
          </a:r>
          <a:endParaRPr lang="fr-FR" sz="105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Ppa : +4,6 %</a:t>
          </a:r>
          <a:endParaRPr lang="fr-FR" sz="16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Rsa : +9,9 %</a:t>
          </a:r>
          <a:endParaRPr lang="fr-FR" sz="16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Aah : +7,6 %</a:t>
          </a:r>
          <a:endParaRPr lang="fr-FR" sz="16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Complément Aah : </a:t>
          </a:r>
          <a:r>
            <a:rPr lang="fr-FR" sz="1000">
              <a:solidFill>
                <a:srgbClr val="FF0000"/>
              </a:solidFill>
              <a:effectLst/>
              <a:latin typeface="Calibri" panose="020F0502020204030204" pitchFamily="34" charset="0"/>
              <a:ea typeface="+mn-ea"/>
              <a:cs typeface="+mn-cs"/>
            </a:rPr>
            <a:t>-1,5 %</a:t>
          </a:r>
          <a:endParaRPr lang="fr-FR" sz="16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742950</xdr:colOff>
      <xdr:row>3</xdr:row>
      <xdr:rowOff>38101</xdr:rowOff>
    </xdr:from>
    <xdr:to>
      <xdr:col>4</xdr:col>
      <xdr:colOff>581025</xdr:colOff>
      <xdr:row>7</xdr:row>
      <xdr:rowOff>171451</xdr:rowOff>
    </xdr:to>
    <xdr:sp macro="" textlink="">
      <xdr:nvSpPr>
        <xdr:cNvPr id="14" name="ZoneTexte 7">
          <a:extLst>
            <a:ext uri="{FF2B5EF4-FFF2-40B4-BE49-F238E27FC236}">
              <a16:creationId xmlns:a16="http://schemas.microsoft.com/office/drawing/2014/main" id="{7CB1F0A7-2B77-4A40-9CEE-7DE00691F5CB}"/>
            </a:ext>
          </a:extLst>
        </xdr:cNvPr>
        <xdr:cNvSpPr txBox="1"/>
      </xdr:nvSpPr>
      <xdr:spPr>
        <a:xfrm>
          <a:off x="1504950" y="609601"/>
          <a:ext cx="2124075" cy="895350"/>
        </a:xfrm>
        <a:prstGeom prst="rect">
          <a:avLst/>
        </a:prstGeom>
        <a:solidFill>
          <a:sysClr val="window" lastClr="FFFFFF"/>
        </a:solidFill>
        <a:ln w="9525" cmpd="sng">
          <a:solidFill>
            <a:srgbClr val="95C674"/>
          </a:solidFill>
        </a:ln>
        <a:effectLst/>
      </xdr:spPr>
      <xdr:txBody>
        <a:bodyPr wrap="square" rtlCol="0" anchor="t">
          <a:noAutofit/>
        </a:bodyPr>
        <a:lstStyle/>
        <a:p>
          <a:pPr>
            <a:spcAft>
              <a:spcPts val="0"/>
            </a:spcAft>
          </a:pPr>
          <a:r>
            <a:rPr lang="fr-FR" sz="1050" b="1">
              <a:solidFill>
                <a:srgbClr val="000000"/>
              </a:solidFill>
              <a:effectLst/>
              <a:latin typeface="Calibri" panose="020F0502020204030204" pitchFamily="34" charset="0"/>
              <a:ea typeface="+mn-ea"/>
              <a:cs typeface="+mn-cs"/>
            </a:rPr>
            <a:t>Paje :</a:t>
          </a:r>
          <a:r>
            <a:rPr lang="fr-FR" sz="1050" b="1">
              <a:solidFill>
                <a:srgbClr val="FF0000"/>
              </a:solidFill>
              <a:effectLst/>
              <a:latin typeface="Calibri" panose="020F0502020204030204" pitchFamily="34" charset="0"/>
              <a:ea typeface="+mn-ea"/>
              <a:cs typeface="+mn-cs"/>
            </a:rPr>
            <a:t> -7,7 %</a:t>
          </a:r>
          <a:endParaRPr lang="fr-FR" sz="1050">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Prime naissance ou adoption : </a:t>
          </a:r>
          <a:r>
            <a:rPr lang="fr-FR" sz="1000">
              <a:solidFill>
                <a:srgbClr val="FF0000"/>
              </a:solidFill>
              <a:effectLst/>
              <a:latin typeface="Calibri" panose="020F0502020204030204" pitchFamily="34" charset="0"/>
              <a:ea typeface="+mn-ea"/>
              <a:cs typeface="+mn-cs"/>
            </a:rPr>
            <a:t>- 2,4 %</a:t>
          </a:r>
          <a:endParaRPr lang="fr-FR" sz="1000">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Allocation de base : </a:t>
          </a:r>
          <a:r>
            <a:rPr lang="fr-FR" sz="1000">
              <a:solidFill>
                <a:srgbClr val="FF0000"/>
              </a:solidFill>
              <a:effectLst/>
              <a:latin typeface="Calibri" panose="020F0502020204030204" pitchFamily="34" charset="0"/>
              <a:ea typeface="+mn-ea"/>
              <a:cs typeface="+mn-cs"/>
            </a:rPr>
            <a:t>-6,8 %</a:t>
          </a:r>
          <a:endParaRPr lang="fr-FR" sz="1000">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Cmg : </a:t>
          </a:r>
          <a:r>
            <a:rPr lang="fr-FR" sz="1000">
              <a:solidFill>
                <a:srgbClr val="FF0000"/>
              </a:solidFill>
              <a:effectLst/>
              <a:latin typeface="Calibri" panose="020F0502020204030204" pitchFamily="34" charset="0"/>
              <a:ea typeface="+mn-ea"/>
              <a:cs typeface="+mn-cs"/>
            </a:rPr>
            <a:t>-9,2 %</a:t>
          </a:r>
          <a:endParaRPr lang="fr-FR" sz="1000">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Prepare : </a:t>
          </a:r>
          <a:r>
            <a:rPr lang="fr-FR" sz="1000">
              <a:solidFill>
                <a:srgbClr val="FF0000"/>
              </a:solidFill>
              <a:effectLst/>
              <a:latin typeface="Calibri" panose="020F0502020204030204" pitchFamily="34" charset="0"/>
              <a:ea typeface="+mn-ea"/>
              <a:cs typeface="+mn-cs"/>
            </a:rPr>
            <a:t>-5,8 %</a:t>
          </a:r>
          <a:endParaRPr lang="fr-FR" sz="10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57150</xdr:colOff>
      <xdr:row>15</xdr:row>
      <xdr:rowOff>142876</xdr:rowOff>
    </xdr:from>
    <xdr:to>
      <xdr:col>2</xdr:col>
      <xdr:colOff>600075</xdr:colOff>
      <xdr:row>19</xdr:row>
      <xdr:rowOff>123826</xdr:rowOff>
    </xdr:to>
    <xdr:sp macro="" textlink="">
      <xdr:nvSpPr>
        <xdr:cNvPr id="16" name="ZoneTexte 13">
          <a:extLst>
            <a:ext uri="{FF2B5EF4-FFF2-40B4-BE49-F238E27FC236}">
              <a16:creationId xmlns:a16="http://schemas.microsoft.com/office/drawing/2014/main" id="{1A2F77CD-8F58-456B-A7BC-9CF498F63F8D}"/>
            </a:ext>
          </a:extLst>
        </xdr:cNvPr>
        <xdr:cNvSpPr txBox="1"/>
      </xdr:nvSpPr>
      <xdr:spPr>
        <a:xfrm>
          <a:off x="819150" y="3495676"/>
          <a:ext cx="1304925" cy="742950"/>
        </a:xfrm>
        <a:prstGeom prst="rect">
          <a:avLst/>
        </a:prstGeom>
        <a:solidFill>
          <a:sysClr val="window" lastClr="FFFFFF"/>
        </a:solidFill>
        <a:ln w="9525" cmpd="sng">
          <a:solidFill>
            <a:srgbClr val="A3BDFF"/>
          </a:solidFill>
        </a:ln>
        <a:effectLst/>
      </xdr:spPr>
      <xdr:txBody>
        <a:bodyPr wrap="square" rtlCol="0" anchor="t">
          <a:noAutofit/>
        </a:bodyPr>
        <a:lstStyle/>
        <a:p>
          <a:pPr>
            <a:spcAft>
              <a:spcPts val="0"/>
            </a:spcAft>
          </a:pPr>
          <a:r>
            <a:rPr lang="fr-FR" sz="1050" b="1">
              <a:solidFill>
                <a:sysClr val="windowText" lastClr="000000"/>
              </a:solidFill>
              <a:effectLst/>
              <a:latin typeface="Calibri" panose="020F0502020204030204" pitchFamily="34" charset="0"/>
              <a:ea typeface="+mn-ea"/>
              <a:cs typeface="+mn-cs"/>
            </a:rPr>
            <a:t>Logement : +1,3 %</a:t>
          </a:r>
          <a:endParaRPr lang="fr-FR" sz="105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rgbClr val="000000"/>
              </a:solidFill>
              <a:effectLst/>
              <a:latin typeface="Calibri" panose="020F0502020204030204" pitchFamily="34" charset="0"/>
              <a:ea typeface="+mn-ea"/>
              <a:cs typeface="+mn-cs"/>
            </a:rPr>
            <a:t>Apl : </a:t>
          </a:r>
          <a:r>
            <a:rPr lang="fr-FR" sz="1000">
              <a:solidFill>
                <a:srgbClr val="FF0000"/>
              </a:solidFill>
              <a:effectLst/>
              <a:latin typeface="Calibri" panose="020F0502020204030204" pitchFamily="34" charset="0"/>
              <a:ea typeface="+mn-ea"/>
              <a:cs typeface="+mn-cs"/>
            </a:rPr>
            <a:t>-3,0 %</a:t>
          </a:r>
          <a:endParaRPr lang="fr-FR" sz="1000">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Als : +10,6 %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Alf : +0,9 %</a:t>
          </a:r>
          <a:endParaRPr lang="fr-FR" sz="100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628649</xdr:colOff>
      <xdr:row>31</xdr:row>
      <xdr:rowOff>57151</xdr:rowOff>
    </xdr:from>
    <xdr:to>
      <xdr:col>9</xdr:col>
      <xdr:colOff>238124</xdr:colOff>
      <xdr:row>37</xdr:row>
      <xdr:rowOff>114301</xdr:rowOff>
    </xdr:to>
    <xdr:sp macro="" textlink="">
      <xdr:nvSpPr>
        <xdr:cNvPr id="18" name="ZoneTexte 9">
          <a:extLst>
            <a:ext uri="{FF2B5EF4-FFF2-40B4-BE49-F238E27FC236}">
              <a16:creationId xmlns:a16="http://schemas.microsoft.com/office/drawing/2014/main" id="{0D75691E-4443-4527-B1E8-8F848594822C}"/>
            </a:ext>
          </a:extLst>
        </xdr:cNvPr>
        <xdr:cNvSpPr txBox="1"/>
      </xdr:nvSpPr>
      <xdr:spPr>
        <a:xfrm>
          <a:off x="5962649" y="6457951"/>
          <a:ext cx="1133475" cy="1200150"/>
        </a:xfrm>
        <a:prstGeom prst="rect">
          <a:avLst/>
        </a:prstGeom>
        <a:solidFill>
          <a:sysClr val="window" lastClr="FFFFFF"/>
        </a:solidFill>
        <a:ln w="9525" cmpd="sng">
          <a:solidFill>
            <a:srgbClr val="95C674"/>
          </a:solidFill>
        </a:ln>
        <a:effectLst/>
      </xdr:spPr>
      <xdr:txBody>
        <a:bodyPr wrap="square" rtlCol="0" anchor="t">
          <a:noAutofit/>
        </a:bodyPr>
        <a:lstStyle/>
        <a:p>
          <a:pPr>
            <a:spcAft>
              <a:spcPts val="0"/>
            </a:spcAft>
          </a:pPr>
          <a:r>
            <a:rPr lang="fr-FR" sz="1050" b="1">
              <a:solidFill>
                <a:sysClr val="windowText" lastClr="000000"/>
              </a:solidFill>
              <a:effectLst/>
              <a:latin typeface="Calibri" panose="020F0502020204030204" pitchFamily="34" charset="0"/>
              <a:ea typeface="+mn-ea"/>
              <a:cs typeface="+mn-cs"/>
            </a:rPr>
            <a:t>Enfance : +4,1 %</a:t>
          </a:r>
          <a:endParaRPr lang="fr-FR" sz="105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Ajpp : +3,3 %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Aeeh : +6,0 %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Asf : +3,4 %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Ars : +28,5 %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Af : +0,9 %</a:t>
          </a:r>
          <a:endParaRPr lang="fr-FR" sz="1000">
            <a:solidFill>
              <a:sysClr val="windowText" lastClr="000000"/>
            </a:solidFill>
            <a:effectLst/>
            <a:latin typeface="Times New Roman" panose="02020603050405020304" pitchFamily="18" charset="0"/>
            <a:ea typeface="Times New Roman" panose="02020603050405020304" pitchFamily="18" charset="0"/>
          </a:endParaRPr>
        </a:p>
        <a:p>
          <a:pPr>
            <a:spcAft>
              <a:spcPts val="0"/>
            </a:spcAft>
          </a:pPr>
          <a:r>
            <a:rPr lang="fr-FR" sz="1000">
              <a:solidFill>
                <a:sysClr val="windowText" lastClr="000000"/>
              </a:solidFill>
              <a:effectLst/>
              <a:latin typeface="Calibri" panose="020F0502020204030204" pitchFamily="34" charset="0"/>
              <a:ea typeface="+mn-ea"/>
              <a:cs typeface="+mn-cs"/>
            </a:rPr>
            <a:t>Cf : +1,9 %</a:t>
          </a:r>
          <a:endParaRPr lang="fr-FR" sz="105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6</xdr:col>
      <xdr:colOff>257175</xdr:colOff>
      <xdr:row>1</xdr:row>
      <xdr:rowOff>9525</xdr:rowOff>
    </xdr:from>
    <xdr:to>
      <xdr:col>7</xdr:col>
      <xdr:colOff>657225</xdr:colOff>
      <xdr:row>3</xdr:row>
      <xdr:rowOff>9524</xdr:rowOff>
    </xdr:to>
    <xdr:sp macro="" textlink="">
      <xdr:nvSpPr>
        <xdr:cNvPr id="4" name="ZoneTexte 3">
          <a:extLst>
            <a:ext uri="{FF2B5EF4-FFF2-40B4-BE49-F238E27FC236}">
              <a16:creationId xmlns:a16="http://schemas.microsoft.com/office/drawing/2014/main" id="{CAB6B233-5DBE-4077-9123-3704B64C5B9A}"/>
            </a:ext>
          </a:extLst>
        </xdr:cNvPr>
        <xdr:cNvSpPr txBox="1"/>
      </xdr:nvSpPr>
      <xdr:spPr>
        <a:xfrm>
          <a:off x="4829175" y="200025"/>
          <a:ext cx="1162050"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fr-FR" sz="900" b="0" i="0" u="none" strike="noStrike" kern="0" cap="none" spc="0" normalizeH="0" baseline="0" noProof="0">
              <a:ln>
                <a:noFill/>
              </a:ln>
              <a:solidFill>
                <a:srgbClr val="000000"/>
              </a:solidFill>
              <a:effectLst/>
              <a:uLnTx/>
              <a:uFillTx/>
              <a:latin typeface="Calibri" panose="020F0502020204030204" pitchFamily="34" charset="0"/>
              <a:ea typeface="+mn-ea"/>
              <a:cs typeface="+mn-cs"/>
            </a:rPr>
            <a:t>Prime naissance ou adoption </a:t>
          </a:r>
          <a:endParaRPr lang="fr-FR" sz="1100"/>
        </a:p>
      </xdr:txBody>
    </xdr:sp>
    <xdr:clientData/>
  </xdr:twoCellAnchor>
  <xdr:twoCellAnchor>
    <xdr:from>
      <xdr:col>6</xdr:col>
      <xdr:colOff>228600</xdr:colOff>
      <xdr:row>3</xdr:row>
      <xdr:rowOff>19050</xdr:rowOff>
    </xdr:from>
    <xdr:to>
      <xdr:col>6</xdr:col>
      <xdr:colOff>285750</xdr:colOff>
      <xdr:row>3</xdr:row>
      <xdr:rowOff>66675</xdr:rowOff>
    </xdr:to>
    <xdr:cxnSp macro="">
      <xdr:nvCxnSpPr>
        <xdr:cNvPr id="5" name="Connecteur droit 4">
          <a:extLst>
            <a:ext uri="{FF2B5EF4-FFF2-40B4-BE49-F238E27FC236}">
              <a16:creationId xmlns:a16="http://schemas.microsoft.com/office/drawing/2014/main" id="{58E02433-BC8B-4E04-9B24-96A71A6C56DB}"/>
            </a:ext>
          </a:extLst>
        </xdr:cNvPr>
        <xdr:cNvCxnSpPr/>
      </xdr:nvCxnSpPr>
      <xdr:spPr>
        <a:xfrm flipH="1">
          <a:off x="4800600" y="590550"/>
          <a:ext cx="5715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31</xdr:row>
      <xdr:rowOff>85725</xdr:rowOff>
    </xdr:from>
    <xdr:to>
      <xdr:col>11</xdr:col>
      <xdr:colOff>485775</xdr:colOff>
      <xdr:row>32</xdr:row>
      <xdr:rowOff>142874</xdr:rowOff>
    </xdr:to>
    <xdr:sp macro="" textlink="">
      <xdr:nvSpPr>
        <xdr:cNvPr id="12" name="ZoneTexte 11">
          <a:extLst>
            <a:ext uri="{FF2B5EF4-FFF2-40B4-BE49-F238E27FC236}">
              <a16:creationId xmlns:a16="http://schemas.microsoft.com/office/drawing/2014/main" id="{645E6D8C-283F-4C32-A2B1-A2157DFF5D00}"/>
            </a:ext>
          </a:extLst>
        </xdr:cNvPr>
        <xdr:cNvSpPr txBox="1"/>
      </xdr:nvSpPr>
      <xdr:spPr>
        <a:xfrm>
          <a:off x="7743825" y="6486525"/>
          <a:ext cx="11239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Complément Aah </a:t>
          </a:r>
        </a:p>
      </xdr:txBody>
    </xdr:sp>
    <xdr:clientData/>
  </xdr:twoCellAnchor>
  <xdr:twoCellAnchor>
    <xdr:from>
      <xdr:col>9</xdr:col>
      <xdr:colOff>638175</xdr:colOff>
      <xdr:row>32</xdr:row>
      <xdr:rowOff>9526</xdr:rowOff>
    </xdr:from>
    <xdr:to>
      <xdr:col>10</xdr:col>
      <xdr:colOff>123825</xdr:colOff>
      <xdr:row>32</xdr:row>
      <xdr:rowOff>19050</xdr:rowOff>
    </xdr:to>
    <xdr:cxnSp macro="">
      <xdr:nvCxnSpPr>
        <xdr:cNvPr id="15" name="Connecteur droit 14">
          <a:extLst>
            <a:ext uri="{FF2B5EF4-FFF2-40B4-BE49-F238E27FC236}">
              <a16:creationId xmlns:a16="http://schemas.microsoft.com/office/drawing/2014/main" id="{3F9BB616-3B9A-4CC9-AE77-23101FE036EC}"/>
            </a:ext>
          </a:extLst>
        </xdr:cNvPr>
        <xdr:cNvCxnSpPr>
          <a:stCxn id="12" idx="1"/>
        </xdr:cNvCxnSpPr>
      </xdr:nvCxnSpPr>
      <xdr:spPr>
        <a:xfrm flipH="1" flipV="1">
          <a:off x="7496175" y="6600826"/>
          <a:ext cx="247650"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8</xdr:col>
      <xdr:colOff>28575</xdr:colOff>
      <xdr:row>18</xdr:row>
      <xdr:rowOff>180975</xdr:rowOff>
    </xdr:to>
    <xdr:graphicFrame macro="">
      <xdr:nvGraphicFramePr>
        <xdr:cNvPr id="2" name="Graphique 1">
          <a:extLst>
            <a:ext uri="{FF2B5EF4-FFF2-40B4-BE49-F238E27FC236}">
              <a16:creationId xmlns:a16="http://schemas.microsoft.com/office/drawing/2014/main" id="{5849FFF4-907C-4620-90FA-61157AB762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0.95016</cdr:x>
      <cdr:y>0.08094</cdr:y>
    </cdr:from>
    <cdr:to>
      <cdr:x>0.98881</cdr:x>
      <cdr:y>0.64056</cdr:y>
    </cdr:to>
    <cdr:sp macro="" textlink="">
      <cdr:nvSpPr>
        <cdr:cNvPr id="3" name="ZoneTexte 1">
          <a:extLst xmlns:a="http://schemas.openxmlformats.org/drawingml/2006/main">
            <a:ext uri="{FF2B5EF4-FFF2-40B4-BE49-F238E27FC236}">
              <a16:creationId xmlns:a16="http://schemas.microsoft.com/office/drawing/2014/main" id="{A6B1E559-F706-4948-AB97-4F00F3259EB6}"/>
            </a:ext>
          </a:extLst>
        </cdr:cNvPr>
        <cdr:cNvSpPr txBox="1"/>
      </cdr:nvSpPr>
      <cdr:spPr>
        <a:xfrm xmlns:a="http://schemas.openxmlformats.org/drawingml/2006/main" rot="16200000">
          <a:off x="5895721" y="1178178"/>
          <a:ext cx="2041542" cy="27573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baseline="0">
              <a:solidFill>
                <a:srgbClr val="336600"/>
              </a:solidFill>
            </a:rPr>
            <a:t>Évolution en glissement annuel (en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314325</xdr:colOff>
      <xdr:row>1</xdr:row>
      <xdr:rowOff>180975</xdr:rowOff>
    </xdr:from>
    <xdr:to>
      <xdr:col>9</xdr:col>
      <xdr:colOff>209549</xdr:colOff>
      <xdr:row>19</xdr:row>
      <xdr:rowOff>152400</xdr:rowOff>
    </xdr:to>
    <xdr:graphicFrame macro="">
      <xdr:nvGraphicFramePr>
        <xdr:cNvPr id="6" name="Graphique 5">
          <a:extLst>
            <a:ext uri="{FF2B5EF4-FFF2-40B4-BE49-F238E27FC236}">
              <a16:creationId xmlns:a16="http://schemas.microsoft.com/office/drawing/2014/main" id="{7E969001-9535-4F90-81B5-7A417741D8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xdr:row>
      <xdr:rowOff>76200</xdr:rowOff>
    </xdr:from>
    <xdr:to>
      <xdr:col>9</xdr:col>
      <xdr:colOff>457199</xdr:colOff>
      <xdr:row>18</xdr:row>
      <xdr:rowOff>123825</xdr:rowOff>
    </xdr:to>
    <xdr:graphicFrame macro="">
      <xdr:nvGraphicFramePr>
        <xdr:cNvPr id="2" name="Graphique 1">
          <a:extLst>
            <a:ext uri="{FF2B5EF4-FFF2-40B4-BE49-F238E27FC236}">
              <a16:creationId xmlns:a16="http://schemas.microsoft.com/office/drawing/2014/main" id="{F7E5D221-7769-4472-9EFA-C6C8BAAE0B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1</xdr:row>
      <xdr:rowOff>66675</xdr:rowOff>
    </xdr:from>
    <xdr:to>
      <xdr:col>8</xdr:col>
      <xdr:colOff>695325</xdr:colOff>
      <xdr:row>17</xdr:row>
      <xdr:rowOff>133350</xdr:rowOff>
    </xdr:to>
    <xdr:graphicFrame macro="">
      <xdr:nvGraphicFramePr>
        <xdr:cNvPr id="2" name="Graphique 1">
          <a:extLst>
            <a:ext uri="{FF2B5EF4-FFF2-40B4-BE49-F238E27FC236}">
              <a16:creationId xmlns:a16="http://schemas.microsoft.com/office/drawing/2014/main" id="{77CE92BC-8525-43FA-9222-73D323D062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133351</xdr:rowOff>
    </xdr:from>
    <xdr:to>
      <xdr:col>9</xdr:col>
      <xdr:colOff>85725</xdr:colOff>
      <xdr:row>20</xdr:row>
      <xdr:rowOff>0</xdr:rowOff>
    </xdr:to>
    <xdr:graphicFrame macro="">
      <xdr:nvGraphicFramePr>
        <xdr:cNvPr id="2" name="Graphique 1">
          <a:extLst>
            <a:ext uri="{FF2B5EF4-FFF2-40B4-BE49-F238E27FC236}">
              <a16:creationId xmlns:a16="http://schemas.microsoft.com/office/drawing/2014/main" id="{600B8C47-99F5-46AC-BDF9-A0DD90A21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80960</xdr:colOff>
      <xdr:row>1</xdr:row>
      <xdr:rowOff>57150</xdr:rowOff>
    </xdr:from>
    <xdr:to>
      <xdr:col>9</xdr:col>
      <xdr:colOff>771525</xdr:colOff>
      <xdr:row>20</xdr:row>
      <xdr:rowOff>9526</xdr:rowOff>
    </xdr:to>
    <xdr:graphicFrame macro="">
      <xdr:nvGraphicFramePr>
        <xdr:cNvPr id="2" name="Graphique 1">
          <a:extLst>
            <a:ext uri="{FF2B5EF4-FFF2-40B4-BE49-F238E27FC236}">
              <a16:creationId xmlns:a16="http://schemas.microsoft.com/office/drawing/2014/main" id="{AED4CE74-425F-4C5D-AEF9-20E69FE7B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133351</xdr:rowOff>
    </xdr:from>
    <xdr:to>
      <xdr:col>8</xdr:col>
      <xdr:colOff>657225</xdr:colOff>
      <xdr:row>20</xdr:row>
      <xdr:rowOff>76201</xdr:rowOff>
    </xdr:to>
    <xdr:graphicFrame macro="">
      <xdr:nvGraphicFramePr>
        <xdr:cNvPr id="2" name="Graphique 1">
          <a:extLst>
            <a:ext uri="{FF2B5EF4-FFF2-40B4-BE49-F238E27FC236}">
              <a16:creationId xmlns:a16="http://schemas.microsoft.com/office/drawing/2014/main" id="{CAFD8549-0F35-470D-A80D-ECCC046B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TRAD/THEMATIQUES/Prestations%20l&#233;gales/Presta-dec2020/Ile-de-France/Travail/Pl%20travail_donn&#233;es%20n%20et%20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semble alloc_19"/>
      <sheetName val="Ensemble_alloc_20"/>
      <sheetName val="évolution par département"/>
      <sheetName val="sit fam par dép"/>
      <sheetName val="nb enf lég fam"/>
      <sheetName val="Age"/>
      <sheetName val="sous cr"/>
      <sheetName val="sans cr"/>
      <sheetName val="Tb 1"/>
      <sheetName val="Rp 2018"/>
      <sheetName val="nb enf et tranches rev"/>
      <sheetName val="modulation de présta"/>
      <sheetName val="modulation correction"/>
      <sheetName val="compl de présta pers couv par p"/>
      <sheetName val="répartition type de presta"/>
      <sheetName val="tableau avec ens de départ "/>
      <sheetName val="Type de presta global"/>
      <sheetName val="mt de presta"/>
      <sheetName val="fig mt par départ"/>
      <sheetName val="évolution mt"/>
      <sheetName val="Paje"/>
      <sheetName val="Enfance"/>
      <sheetName val="Logement"/>
      <sheetName val="Solidarité "/>
      <sheetName val="évolution de présattions"/>
      <sheetName val="insertion"/>
      <sheetName val="2017-2020 rsa"/>
      <sheetName val="2017 -2020 ppa"/>
      <sheetName val="2017-2020 aah"/>
      <sheetName val="évol logement"/>
      <sheetName val="2017-2020 als"/>
      <sheetName val="2017-2020 aeeh"/>
      <sheetName val="2017-2020 ajpp"/>
      <sheetName val="Paje évol"/>
      <sheetName val="2017-2020 asf"/>
      <sheetName val="Enfance évolution"/>
      <sheetName val="2017-2020 cf"/>
      <sheetName val="2017 - 2020 Apl"/>
      <sheetName val="évolution de mt "/>
      <sheetName val="paje 2017 - 2020"/>
      <sheetName val="Af 2017-2020"/>
      <sheetName val="Feuil1"/>
      <sheetName val="tableau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7">
          <cell r="M17" t="str">
            <v>Paris</v>
          </cell>
          <cell r="N17" t="str">
            <v>Hauts-de-Seine</v>
          </cell>
          <cell r="O17" t="str">
            <v>Seine-Saint-Denis</v>
          </cell>
          <cell r="P17" t="str">
            <v>Val-de-Marne</v>
          </cell>
          <cell r="Q17" t="str">
            <v>Seine-et-Marne</v>
          </cell>
          <cell r="R17" t="str">
            <v>Yvelines</v>
          </cell>
          <cell r="S17" t="str">
            <v>Essonne</v>
          </cell>
          <cell r="T17" t="str">
            <v>Val-d'Oise</v>
          </cell>
          <cell r="U17" t="str">
            <v>Moyenne régionale</v>
          </cell>
        </row>
        <row r="18">
          <cell r="L18">
            <v>2019</v>
          </cell>
          <cell r="M18">
            <v>128932</v>
          </cell>
          <cell r="N18">
            <v>40575</v>
          </cell>
          <cell r="O18">
            <v>37832</v>
          </cell>
          <cell r="P18">
            <v>37261</v>
          </cell>
          <cell r="Q18">
            <v>18156</v>
          </cell>
          <cell r="R18">
            <v>18765</v>
          </cell>
          <cell r="S18">
            <v>21589</v>
          </cell>
          <cell r="T18">
            <v>17333</v>
          </cell>
          <cell r="U18">
            <v>40055.375</v>
          </cell>
        </row>
        <row r="19">
          <cell r="L19">
            <v>2020</v>
          </cell>
          <cell r="M19">
            <v>141574</v>
          </cell>
          <cell r="N19">
            <v>46324</v>
          </cell>
          <cell r="O19">
            <v>42573</v>
          </cell>
          <cell r="P19">
            <v>41555</v>
          </cell>
          <cell r="Q19">
            <v>20929</v>
          </cell>
          <cell r="R19">
            <v>21645</v>
          </cell>
          <cell r="S19">
            <v>25093</v>
          </cell>
          <cell r="T19">
            <v>19995</v>
          </cell>
          <cell r="U19">
            <v>44961</v>
          </cell>
        </row>
        <row r="20">
          <cell r="L20" t="str">
            <v>Taux d'évolution</v>
          </cell>
          <cell r="M20">
            <v>9.8051686160146438</v>
          </cell>
          <cell r="N20">
            <v>14.16882316697474</v>
          </cell>
          <cell r="O20">
            <v>12.531719179530556</v>
          </cell>
          <cell r="P20">
            <v>11.52411368454953</v>
          </cell>
          <cell r="Q20">
            <v>15.273187926856135</v>
          </cell>
          <cell r="R20">
            <v>15.347721822541965</v>
          </cell>
          <cell r="S20">
            <v>16.230487748390384</v>
          </cell>
          <cell r="T20">
            <v>15.357987653608724</v>
          </cell>
          <cell r="U20">
            <v>12.247107909987113</v>
          </cell>
        </row>
      </sheetData>
      <sheetData sheetId="16"/>
      <sheetData sheetId="17"/>
      <sheetData sheetId="18"/>
      <sheetData sheetId="19"/>
      <sheetData sheetId="20">
        <row r="96">
          <cell r="C96" t="str">
            <v>Paris</v>
          </cell>
          <cell r="D96" t="str">
            <v>Hauts-de-Seine</v>
          </cell>
          <cell r="E96" t="str">
            <v>Seine-Saint-Denis</v>
          </cell>
          <cell r="F96" t="str">
            <v>Val-de-Marne</v>
          </cell>
          <cell r="G96" t="str">
            <v>Seine-et-Marne</v>
          </cell>
          <cell r="H96" t="str">
            <v>Yvelines</v>
          </cell>
          <cell r="I96" t="str">
            <v>Essonne</v>
          </cell>
          <cell r="J96" t="str">
            <v>Val-d'Oise</v>
          </cell>
          <cell r="K96" t="str">
            <v>Moyenne régionale</v>
          </cell>
        </row>
        <row r="97">
          <cell r="B97">
            <v>2019</v>
          </cell>
          <cell r="C97">
            <v>47266</v>
          </cell>
          <cell r="D97">
            <v>46849</v>
          </cell>
          <cell r="E97">
            <v>65433</v>
          </cell>
          <cell r="F97">
            <v>45743</v>
          </cell>
          <cell r="G97">
            <v>47312</v>
          </cell>
          <cell r="H97">
            <v>43828</v>
          </cell>
          <cell r="I97">
            <v>44708</v>
          </cell>
          <cell r="J97">
            <v>46814</v>
          </cell>
          <cell r="K97">
            <v>48494.125</v>
          </cell>
        </row>
        <row r="98">
          <cell r="B98">
            <v>2020</v>
          </cell>
          <cell r="C98">
            <v>44813</v>
          </cell>
          <cell r="D98">
            <v>43378</v>
          </cell>
          <cell r="E98">
            <v>63482</v>
          </cell>
          <cell r="F98">
            <v>43483</v>
          </cell>
          <cell r="G98">
            <v>46287</v>
          </cell>
          <cell r="H98">
            <v>42466</v>
          </cell>
          <cell r="I98">
            <v>43400</v>
          </cell>
          <cell r="J98">
            <v>45296</v>
          </cell>
          <cell r="K98">
            <v>46575.625</v>
          </cell>
        </row>
        <row r="99">
          <cell r="B99" t="str">
            <v>Taux d'évolution</v>
          </cell>
          <cell r="C99">
            <v>-5.1897770067278799</v>
          </cell>
          <cell r="D99">
            <v>-7.4089094751222007</v>
          </cell>
          <cell r="E99">
            <v>-2.9816759127657297</v>
          </cell>
          <cell r="F99">
            <v>-4.9406466563190001</v>
          </cell>
          <cell r="G99">
            <v>-2.1664693946567466</v>
          </cell>
          <cell r="H99">
            <v>-3.1076024459249796</v>
          </cell>
          <cell r="I99">
            <v>-2.9256508902209895</v>
          </cell>
          <cell r="J99">
            <v>-3.2426197291408556</v>
          </cell>
          <cell r="K99">
            <v>-3.9561493273669748</v>
          </cell>
        </row>
      </sheetData>
      <sheetData sheetId="21"/>
      <sheetData sheetId="22"/>
      <sheetData sheetId="23">
        <row r="60">
          <cell r="B60" t="str">
            <v>Paris</v>
          </cell>
          <cell r="C60" t="str">
            <v>Hauts-de-Seine</v>
          </cell>
          <cell r="D60" t="str">
            <v>Seine-Saint-Denis</v>
          </cell>
          <cell r="E60" t="str">
            <v>Val-de-Marne</v>
          </cell>
          <cell r="F60" t="str">
            <v>Seine-et-Marne</v>
          </cell>
          <cell r="G60" t="str">
            <v>Yvelines</v>
          </cell>
          <cell r="H60" t="str">
            <v>Essonne</v>
          </cell>
          <cell r="I60" t="str">
            <v>Val-d'Oise</v>
          </cell>
          <cell r="J60" t="str">
            <v>Moyenne régionale</v>
          </cell>
        </row>
        <row r="61">
          <cell r="A61">
            <v>2019</v>
          </cell>
          <cell r="B61">
            <v>63574</v>
          </cell>
          <cell r="C61">
            <v>31197</v>
          </cell>
          <cell r="D61">
            <v>85818</v>
          </cell>
          <cell r="E61">
            <v>44691</v>
          </cell>
          <cell r="F61">
            <v>29754</v>
          </cell>
          <cell r="G61">
            <v>24519</v>
          </cell>
          <cell r="H61">
            <v>28676</v>
          </cell>
          <cell r="I61">
            <v>35004</v>
          </cell>
          <cell r="J61">
            <v>42904.125</v>
          </cell>
        </row>
        <row r="62">
          <cell r="A62">
            <v>2020</v>
          </cell>
          <cell r="B62">
            <v>72099</v>
          </cell>
          <cell r="C62">
            <v>34910</v>
          </cell>
          <cell r="D62">
            <v>91718</v>
          </cell>
          <cell r="E62">
            <v>49666</v>
          </cell>
          <cell r="F62">
            <v>33456</v>
          </cell>
          <cell r="G62">
            <v>28668</v>
          </cell>
          <cell r="H62">
            <v>31647</v>
          </cell>
          <cell r="I62">
            <v>39152</v>
          </cell>
          <cell r="J62">
            <v>47664.5</v>
          </cell>
        </row>
        <row r="63">
          <cell r="A63" t="str">
            <v>Taux d'évolution</v>
          </cell>
          <cell r="B63">
            <v>13.409569949979552</v>
          </cell>
          <cell r="C63">
            <v>11.901785428086034</v>
          </cell>
          <cell r="D63">
            <v>6.8750145657088257</v>
          </cell>
          <cell r="E63">
            <v>11.131995256315589</v>
          </cell>
          <cell r="F63">
            <v>12.442024601734222</v>
          </cell>
          <cell r="G63">
            <v>16.92157102655084</v>
          </cell>
          <cell r="H63">
            <v>10.360580276189149</v>
          </cell>
          <cell r="I63">
            <v>11.85007427722546</v>
          </cell>
          <cell r="J63">
            <v>11.095378358141554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22" sqref="K22"/>
    </sheetView>
  </sheetViews>
  <sheetFormatPr baseColWidth="10" defaultRowHeight="15" x14ac:dyDescent="0.25"/>
  <sheetData>
    <row r="1" spans="1:1" x14ac:dyDescent="0.25">
      <c r="A1" s="5" t="s">
        <v>204</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9"/>
  <sheetViews>
    <sheetView showGridLines="0" workbookViewId="0">
      <selection activeCell="J26" sqref="J26"/>
    </sheetView>
  </sheetViews>
  <sheetFormatPr baseColWidth="10" defaultRowHeight="15" x14ac:dyDescent="0.25"/>
  <cols>
    <col min="1" max="1" width="18.42578125" customWidth="1"/>
    <col min="10" max="10" width="13.7109375" customWidth="1"/>
  </cols>
  <sheetData>
    <row r="1" spans="1:1" x14ac:dyDescent="0.25">
      <c r="A1" s="4" t="s">
        <v>200</v>
      </c>
    </row>
    <row r="17" spans="1:10" x14ac:dyDescent="0.25">
      <c r="I17" s="1"/>
    </row>
    <row r="22" spans="1:10" ht="15.75" x14ac:dyDescent="0.3">
      <c r="A22" s="6" t="s">
        <v>84</v>
      </c>
    </row>
    <row r="23" spans="1:10" ht="15.75" x14ac:dyDescent="0.3">
      <c r="A23" s="6" t="s">
        <v>85</v>
      </c>
    </row>
    <row r="26" spans="1:10" x14ac:dyDescent="0.25">
      <c r="A26" s="7"/>
      <c r="B26" s="2" t="s">
        <v>0</v>
      </c>
      <c r="C26" s="2" t="s">
        <v>1</v>
      </c>
      <c r="D26" s="2" t="s">
        <v>2</v>
      </c>
      <c r="E26" s="2" t="s">
        <v>3</v>
      </c>
      <c r="F26" s="2" t="s">
        <v>4</v>
      </c>
      <c r="G26" s="2" t="s">
        <v>5</v>
      </c>
      <c r="H26" s="2" t="s">
        <v>6</v>
      </c>
      <c r="I26" s="2" t="s">
        <v>7</v>
      </c>
      <c r="J26" s="2" t="s">
        <v>8</v>
      </c>
    </row>
    <row r="27" spans="1:10" ht="40.5" x14ac:dyDescent="0.25">
      <c r="A27" s="14" t="s">
        <v>19</v>
      </c>
      <c r="B27" s="9">
        <v>5.8356722140965331</v>
      </c>
      <c r="C27" s="9">
        <v>5.417289362691375</v>
      </c>
      <c r="D27" s="9">
        <v>3.9930654611687775</v>
      </c>
      <c r="E27" s="9">
        <v>4.7405521224730611</v>
      </c>
      <c r="F27" s="9">
        <v>5.8796816367503997</v>
      </c>
      <c r="G27" s="9">
        <v>5.2620981861474894</v>
      </c>
      <c r="H27" s="9">
        <v>4.8427448177269472</v>
      </c>
      <c r="I27" s="9">
        <v>4.4059705396700837</v>
      </c>
      <c r="J27" s="9">
        <v>5.0704952814917323</v>
      </c>
    </row>
    <row r="28" spans="1:10" ht="40.5" x14ac:dyDescent="0.25">
      <c r="A28" s="14" t="s">
        <v>20</v>
      </c>
      <c r="B28" s="9">
        <v>-1.8647742285152942</v>
      </c>
      <c r="C28" s="9">
        <v>-2.1846418164361872</v>
      </c>
      <c r="D28" s="9">
        <v>6.2523248359754022E-2</v>
      </c>
      <c r="E28" s="9">
        <v>-0.41627876047346724</v>
      </c>
      <c r="F28" s="9">
        <v>-0.24004182907120447</v>
      </c>
      <c r="G28" s="9">
        <v>0.17869582336372172</v>
      </c>
      <c r="H28" s="9">
        <v>0.10834236186348861</v>
      </c>
      <c r="I28" s="9">
        <v>-7.8774510992074082E-2</v>
      </c>
      <c r="J28" s="9">
        <v>-0.42954451411656108</v>
      </c>
    </row>
    <row r="29" spans="1:10" ht="40.5" x14ac:dyDescent="0.25">
      <c r="A29" s="14" t="s">
        <v>21</v>
      </c>
      <c r="B29" s="9">
        <v>-0.50872376689782584</v>
      </c>
      <c r="C29" s="9">
        <v>0.55523669303521073</v>
      </c>
      <c r="D29" s="9">
        <v>3.1889795807685006</v>
      </c>
      <c r="E29" s="9">
        <v>1.5752212389380529</v>
      </c>
      <c r="F29" s="9">
        <v>1.5746479882483608</v>
      </c>
      <c r="G29" s="9">
        <v>-0.11456412957598103</v>
      </c>
      <c r="H29" s="9">
        <v>1.5297632554269722</v>
      </c>
      <c r="I29" s="9">
        <v>2.2136006035133096</v>
      </c>
      <c r="J29" s="9">
        <v>0.97924850716623268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showGridLines="0" workbookViewId="0">
      <selection activeCell="K29" sqref="K29"/>
    </sheetView>
  </sheetViews>
  <sheetFormatPr baseColWidth="10" defaultRowHeight="15" x14ac:dyDescent="0.25"/>
  <cols>
    <col min="1" max="1" width="17.42578125" customWidth="1"/>
    <col min="2" max="2" width="12.28515625" customWidth="1"/>
    <col min="3" max="3" width="12.7109375" customWidth="1"/>
    <col min="4" max="4" width="12.85546875" customWidth="1"/>
    <col min="5" max="5" width="13.28515625" customWidth="1"/>
  </cols>
  <sheetData>
    <row r="1" spans="1:1" x14ac:dyDescent="0.25">
      <c r="A1" s="4" t="s">
        <v>201</v>
      </c>
    </row>
    <row r="4" spans="1:1" x14ac:dyDescent="0.25">
      <c r="A4" t="s">
        <v>86</v>
      </c>
    </row>
    <row r="20" spans="1:4" ht="15.75" x14ac:dyDescent="0.3">
      <c r="A20" s="6" t="s">
        <v>76</v>
      </c>
    </row>
    <row r="21" spans="1:4" ht="15.75" x14ac:dyDescent="0.3">
      <c r="A21" s="6" t="s">
        <v>208</v>
      </c>
    </row>
    <row r="23" spans="1:4" x14ac:dyDescent="0.25">
      <c r="A23" s="31"/>
      <c r="B23" s="121" t="s">
        <v>22</v>
      </c>
      <c r="C23" s="122"/>
      <c r="D23" s="123"/>
    </row>
    <row r="24" spans="1:4" ht="15.75" x14ac:dyDescent="0.3">
      <c r="A24" s="40"/>
      <c r="B24" s="35" t="s">
        <v>23</v>
      </c>
      <c r="C24" s="35" t="s">
        <v>24</v>
      </c>
      <c r="D24" s="35" t="s">
        <v>25</v>
      </c>
    </row>
    <row r="25" spans="1:4" ht="15.75" x14ac:dyDescent="0.3">
      <c r="A25" s="40" t="s">
        <v>0</v>
      </c>
      <c r="B25" s="35">
        <v>56.945714673790015</v>
      </c>
      <c r="C25" s="35">
        <v>10.742065468375062</v>
      </c>
      <c r="D25" s="35">
        <v>32.312219857834926</v>
      </c>
    </row>
    <row r="26" spans="1:4" ht="15.75" x14ac:dyDescent="0.3">
      <c r="A26" s="40" t="s">
        <v>1</v>
      </c>
      <c r="B26" s="35">
        <v>58.124287343215506</v>
      </c>
      <c r="C26" s="35">
        <v>12.629116640955127</v>
      </c>
      <c r="D26" s="35">
        <v>29.246596015829361</v>
      </c>
    </row>
    <row r="27" spans="1:4" x14ac:dyDescent="0.25">
      <c r="A27" s="31" t="s">
        <v>2</v>
      </c>
      <c r="B27" s="35">
        <v>91.310886456679754</v>
      </c>
      <c r="C27" s="35">
        <v>4.8660428328738128</v>
      </c>
      <c r="D27" s="35">
        <v>3.823070710446431</v>
      </c>
    </row>
    <row r="28" spans="1:4" ht="15.75" x14ac:dyDescent="0.3">
      <c r="A28" s="40" t="s">
        <v>3</v>
      </c>
      <c r="B28" s="35">
        <v>77.527355721003858</v>
      </c>
      <c r="C28" s="35">
        <v>9.9437700738995591</v>
      </c>
      <c r="D28" s="35">
        <v>12.528874205096585</v>
      </c>
    </row>
    <row r="29" spans="1:4" ht="15.75" x14ac:dyDescent="0.3">
      <c r="A29" s="40" t="s">
        <v>4</v>
      </c>
      <c r="B29" s="35">
        <v>84.633169563601825</v>
      </c>
      <c r="C29" s="35">
        <v>9.7477395648404279</v>
      </c>
      <c r="D29" s="35">
        <v>5.6190908715577397</v>
      </c>
    </row>
    <row r="30" spans="1:4" ht="15.75" x14ac:dyDescent="0.3">
      <c r="A30" s="40" t="s">
        <v>5</v>
      </c>
      <c r="B30" s="35">
        <v>68.07851747472597</v>
      </c>
      <c r="C30" s="35">
        <v>13.752027658075406</v>
      </c>
      <c r="D30" s="35">
        <v>18.169454867198638</v>
      </c>
    </row>
    <row r="31" spans="1:4" x14ac:dyDescent="0.25">
      <c r="A31" s="31" t="s">
        <v>6</v>
      </c>
      <c r="B31" s="35">
        <v>81.11758851130385</v>
      </c>
      <c r="C31" s="35">
        <v>10.650682496800796</v>
      </c>
      <c r="D31" s="35">
        <v>8.2317289918953502</v>
      </c>
    </row>
    <row r="32" spans="1:4" ht="15.75" x14ac:dyDescent="0.3">
      <c r="A32" s="40" t="s">
        <v>7</v>
      </c>
      <c r="B32" s="35">
        <v>84.335305338478719</v>
      </c>
      <c r="C32" s="35">
        <v>9.1720215543385581</v>
      </c>
      <c r="D32" s="35">
        <v>6.4926731071827284</v>
      </c>
    </row>
    <row r="33" spans="1:4" ht="15.75" x14ac:dyDescent="0.3">
      <c r="A33" s="40" t="s">
        <v>8</v>
      </c>
      <c r="B33" s="35">
        <v>75.717694045929889</v>
      </c>
      <c r="C33" s="35">
        <v>10.061485101686898</v>
      </c>
      <c r="D33" s="35">
        <v>14.220820852383204</v>
      </c>
    </row>
  </sheetData>
  <mergeCells count="1">
    <mergeCell ref="B23:D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3"/>
  <sheetViews>
    <sheetView showGridLines="0" topLeftCell="A7" workbookViewId="0">
      <selection activeCell="E39" sqref="E39"/>
    </sheetView>
  </sheetViews>
  <sheetFormatPr baseColWidth="10" defaultRowHeight="15" x14ac:dyDescent="0.25"/>
  <cols>
    <col min="1" max="1" width="14" customWidth="1"/>
    <col min="4" max="4" width="12.5703125" customWidth="1"/>
  </cols>
  <sheetData>
    <row r="1" spans="1:1" x14ac:dyDescent="0.25">
      <c r="A1" s="4" t="s">
        <v>202</v>
      </c>
    </row>
    <row r="21" spans="1:4" ht="15.75" x14ac:dyDescent="0.3">
      <c r="A21" s="6" t="s">
        <v>84</v>
      </c>
    </row>
    <row r="22" spans="1:4" ht="15.75" x14ac:dyDescent="0.3">
      <c r="A22" s="6" t="s">
        <v>87</v>
      </c>
    </row>
    <row r="23" spans="1:4" x14ac:dyDescent="0.25">
      <c r="A23" s="31"/>
      <c r="B23" s="121" t="s">
        <v>22</v>
      </c>
      <c r="C23" s="122"/>
      <c r="D23" s="123"/>
    </row>
    <row r="24" spans="1:4" ht="15.75" x14ac:dyDescent="0.3">
      <c r="A24" s="40"/>
      <c r="B24" s="35" t="s">
        <v>23</v>
      </c>
      <c r="C24" s="35" t="s">
        <v>24</v>
      </c>
      <c r="D24" s="35" t="s">
        <v>25</v>
      </c>
    </row>
    <row r="25" spans="1:4" ht="15.75" x14ac:dyDescent="0.3">
      <c r="A25" s="40" t="s">
        <v>0</v>
      </c>
      <c r="B25" s="35">
        <v>-3.8850680116154668</v>
      </c>
      <c r="C25" s="35">
        <v>-2.7543241249282731</v>
      </c>
      <c r="D25" s="35">
        <v>4.479709550857879</v>
      </c>
    </row>
    <row r="26" spans="1:4" ht="15.75" x14ac:dyDescent="0.3">
      <c r="A26" s="40" t="s">
        <v>1</v>
      </c>
      <c r="B26" s="35">
        <v>-3.28808783114546</v>
      </c>
      <c r="C26" s="35">
        <v>-2.7063686862162513</v>
      </c>
      <c r="D26" s="35">
        <v>6.6530100590087748</v>
      </c>
    </row>
    <row r="27" spans="1:4" x14ac:dyDescent="0.25">
      <c r="A27" s="31" t="s">
        <v>2</v>
      </c>
      <c r="B27" s="35">
        <v>-0.41762213549180704</v>
      </c>
      <c r="C27" s="35">
        <v>5.3353428786737007</v>
      </c>
      <c r="D27" s="35">
        <v>17.2789406236651</v>
      </c>
    </row>
    <row r="28" spans="1:4" x14ac:dyDescent="0.25">
      <c r="A28" s="41" t="s">
        <v>3</v>
      </c>
      <c r="B28" s="35">
        <v>-1.6312661287497519</v>
      </c>
      <c r="C28" s="35">
        <v>2.6993631784050947</v>
      </c>
      <c r="D28" s="35">
        <v>10.350976736645862</v>
      </c>
    </row>
    <row r="29" spans="1:4" ht="15.75" x14ac:dyDescent="0.3">
      <c r="A29" s="40" t="s">
        <v>4</v>
      </c>
      <c r="B29" s="35">
        <v>-1.0303006894420734</v>
      </c>
      <c r="C29" s="35">
        <v>5.4959785522788209</v>
      </c>
      <c r="D29" s="35">
        <v>11.887536994409734</v>
      </c>
    </row>
    <row r="30" spans="1:4" ht="15.75" x14ac:dyDescent="0.3">
      <c r="A30" s="40" t="s">
        <v>5</v>
      </c>
      <c r="B30" s="35">
        <v>-2.0740531240425177</v>
      </c>
      <c r="C30" s="35">
        <v>2.7357855437909295</v>
      </c>
      <c r="D30" s="35">
        <v>6.0235204130413997</v>
      </c>
    </row>
    <row r="31" spans="1:4" x14ac:dyDescent="0.25">
      <c r="A31" s="31" t="s">
        <v>6</v>
      </c>
      <c r="B31" s="35">
        <v>-0.6973379314846444</v>
      </c>
      <c r="C31" s="35">
        <v>2.8843677568890036</v>
      </c>
      <c r="D31" s="35">
        <v>9.7251836057806216</v>
      </c>
    </row>
    <row r="32" spans="1:4" ht="15.75" x14ac:dyDescent="0.3">
      <c r="A32" s="40" t="s">
        <v>7</v>
      </c>
      <c r="B32" s="35">
        <v>-0.79415140579275534</v>
      </c>
      <c r="C32" s="35">
        <v>6.6980263830657529</v>
      </c>
      <c r="D32" s="35">
        <v>12.970327317222392</v>
      </c>
    </row>
    <row r="33" spans="1:4" x14ac:dyDescent="0.25">
      <c r="A33" s="33" t="s">
        <v>8</v>
      </c>
      <c r="B33" s="35">
        <v>-1.5149733833858738</v>
      </c>
      <c r="C33" s="35">
        <v>2.06409791671109</v>
      </c>
      <c r="D33" s="35">
        <v>7.5035754012394724</v>
      </c>
    </row>
  </sheetData>
  <mergeCells count="1">
    <mergeCell ref="B23:D2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showGridLines="0" workbookViewId="0">
      <selection activeCell="D14" sqref="D14"/>
    </sheetView>
  </sheetViews>
  <sheetFormatPr baseColWidth="10" defaultRowHeight="15" x14ac:dyDescent="0.25"/>
  <cols>
    <col min="1" max="1" width="18.5703125" customWidth="1"/>
    <col min="6" max="6" width="16" customWidth="1"/>
  </cols>
  <sheetData>
    <row r="1" spans="1:6" x14ac:dyDescent="0.25">
      <c r="A1" s="4" t="s">
        <v>33</v>
      </c>
    </row>
    <row r="2" spans="1:6" x14ac:dyDescent="0.25">
      <c r="A2" s="4"/>
    </row>
    <row r="3" spans="1:6" ht="27" x14ac:dyDescent="0.25">
      <c r="A3" s="111"/>
      <c r="B3" s="115" t="s">
        <v>26</v>
      </c>
      <c r="C3" s="115" t="s">
        <v>27</v>
      </c>
      <c r="D3" s="115" t="s">
        <v>28</v>
      </c>
      <c r="E3" s="115" t="s">
        <v>29</v>
      </c>
      <c r="F3" s="114" t="s">
        <v>30</v>
      </c>
    </row>
    <row r="4" spans="1:6" ht="27" x14ac:dyDescent="0.25">
      <c r="A4" s="101" t="s">
        <v>31</v>
      </c>
      <c r="B4" s="116">
        <v>372605</v>
      </c>
      <c r="C4" s="116">
        <v>1143495</v>
      </c>
      <c r="D4" s="116">
        <v>1111508</v>
      </c>
      <c r="E4" s="116">
        <v>1136887</v>
      </c>
      <c r="F4" s="113">
        <v>2501592</v>
      </c>
    </row>
    <row r="5" spans="1:6" ht="27" x14ac:dyDescent="0.25">
      <c r="A5" s="101" t="s">
        <v>32</v>
      </c>
      <c r="B5" s="117">
        <v>14.894715045459051</v>
      </c>
      <c r="C5" s="117">
        <v>45.71069143169629</v>
      </c>
      <c r="D5" s="117">
        <v>44.432025686043126</v>
      </c>
      <c r="E5" s="117">
        <v>45.446539643554985</v>
      </c>
      <c r="F5" s="112">
        <v>100</v>
      </c>
    </row>
    <row r="6" spans="1:6" x14ac:dyDescent="0.25">
      <c r="A6" s="101"/>
      <c r="B6" s="112"/>
      <c r="C6" s="112"/>
      <c r="D6" s="112"/>
      <c r="E6" s="112"/>
      <c r="F6" s="112"/>
    </row>
    <row r="7" spans="1:6" ht="15.75" x14ac:dyDescent="0.3">
      <c r="A7" s="6" t="s">
        <v>34</v>
      </c>
    </row>
    <row r="8" spans="1:6" ht="15.75" x14ac:dyDescent="0.3">
      <c r="A8" s="6" t="s">
        <v>35</v>
      </c>
    </row>
    <row r="9" spans="1:6" ht="15.75" x14ac:dyDescent="0.3">
      <c r="A9" s="6" t="s">
        <v>36</v>
      </c>
    </row>
    <row r="11" spans="1:6" ht="15.75" x14ac:dyDescent="0.3">
      <c r="A11" s="6"/>
    </row>
    <row r="13" spans="1:6" x14ac:dyDescent="0.25">
      <c r="D13" s="131">
        <f>D5-34.9</f>
        <v>9.5320256860431272</v>
      </c>
    </row>
    <row r="27" spans="6:6" ht="15.75" x14ac:dyDescent="0.3">
      <c r="F27" s="6"/>
    </row>
    <row r="28" spans="6:6" ht="15.75" x14ac:dyDescent="0.3">
      <c r="F28" s="6"/>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0"/>
  <sheetViews>
    <sheetView showGridLines="0" workbookViewId="0">
      <selection activeCell="O14" sqref="O14"/>
    </sheetView>
  </sheetViews>
  <sheetFormatPr baseColWidth="10" defaultRowHeight="15" x14ac:dyDescent="0.25"/>
  <cols>
    <col min="12" max="12" width="34.7109375" customWidth="1"/>
  </cols>
  <sheetData>
    <row r="1" spans="1:14" x14ac:dyDescent="0.25">
      <c r="A1" s="4" t="s">
        <v>203</v>
      </c>
    </row>
    <row r="3" spans="1:14" x14ac:dyDescent="0.25">
      <c r="L3" s="14"/>
      <c r="M3" s="18">
        <v>2019</v>
      </c>
      <c r="N3" s="18">
        <v>2020</v>
      </c>
    </row>
    <row r="4" spans="1:14" x14ac:dyDescent="0.25">
      <c r="L4" s="14" t="s">
        <v>37</v>
      </c>
      <c r="M4" s="9">
        <v>0.13736043484999919</v>
      </c>
      <c r="N4" s="9">
        <v>0.10876612604718876</v>
      </c>
    </row>
    <row r="5" spans="1:14" ht="27" x14ac:dyDescent="0.25">
      <c r="L5" s="14" t="s">
        <v>38</v>
      </c>
      <c r="M5" s="9">
        <v>2.1525009178604333</v>
      </c>
      <c r="N5" s="9">
        <v>2.1443035890023494</v>
      </c>
    </row>
    <row r="6" spans="1:14" x14ac:dyDescent="0.25">
      <c r="L6" s="7" t="s">
        <v>39</v>
      </c>
      <c r="M6" s="9">
        <v>6.8266614918387507</v>
      </c>
      <c r="N6" s="9">
        <v>6.9031114067325472</v>
      </c>
    </row>
    <row r="7" spans="1:14" x14ac:dyDescent="0.25">
      <c r="L7" s="15" t="s">
        <v>40</v>
      </c>
      <c r="M7" s="9">
        <v>0.61551124517789224</v>
      </c>
      <c r="N7" s="9">
        <v>0.56769442194861253</v>
      </c>
    </row>
    <row r="8" spans="1:14" x14ac:dyDescent="0.25">
      <c r="L8" s="14" t="s">
        <v>41</v>
      </c>
      <c r="M8" s="9">
        <v>1.9188936174061695</v>
      </c>
      <c r="N8" s="9">
        <v>1.7070805508898355</v>
      </c>
    </row>
    <row r="9" spans="1:14" x14ac:dyDescent="0.25">
      <c r="L9" s="14" t="s">
        <v>42</v>
      </c>
      <c r="M9" s="9">
        <v>0.93138679769287103</v>
      </c>
      <c r="N9" s="9">
        <v>0.96110721597890714</v>
      </c>
    </row>
    <row r="10" spans="1:14" x14ac:dyDescent="0.25">
      <c r="L10" s="7" t="s">
        <v>43</v>
      </c>
      <c r="M10" s="9">
        <v>9.6339782270759979</v>
      </c>
      <c r="N10" s="9">
        <v>10.096542428382643</v>
      </c>
    </row>
    <row r="11" spans="1:14" x14ac:dyDescent="0.25">
      <c r="L11" s="14" t="s">
        <v>44</v>
      </c>
      <c r="M11" s="9">
        <v>4.9700138182706235</v>
      </c>
      <c r="N11" s="9">
        <v>4.5928405427033958</v>
      </c>
    </row>
    <row r="12" spans="1:14" x14ac:dyDescent="0.25">
      <c r="L12" s="12" t="s">
        <v>45</v>
      </c>
      <c r="M12" s="9">
        <v>2.8781965286168942</v>
      </c>
      <c r="N12" s="9">
        <v>3.0240660543358953</v>
      </c>
    </row>
    <row r="13" spans="1:14" x14ac:dyDescent="0.25">
      <c r="L13" s="14" t="s">
        <v>46</v>
      </c>
      <c r="M13" s="9">
        <v>0.52271791939026935</v>
      </c>
      <c r="N13" s="9">
        <v>0.46452449496302112</v>
      </c>
    </row>
    <row r="14" spans="1:14" x14ac:dyDescent="0.25">
      <c r="L14" s="14" t="s">
        <v>47</v>
      </c>
      <c r="M14" s="9">
        <v>0.71882964469242328</v>
      </c>
      <c r="N14" s="9">
        <v>0.6941285478902729</v>
      </c>
    </row>
    <row r="15" spans="1:14" x14ac:dyDescent="0.25">
      <c r="L15" s="14" t="s">
        <v>48</v>
      </c>
      <c r="M15" s="9">
        <v>5.4078322171684512</v>
      </c>
      <c r="N15" s="9">
        <v>5.0033617167220026</v>
      </c>
    </row>
    <row r="16" spans="1:14" x14ac:dyDescent="0.25">
      <c r="L16" s="7" t="s">
        <v>49</v>
      </c>
      <c r="M16" s="9">
        <v>17.300343257189631</v>
      </c>
      <c r="N16" s="9">
        <v>17.954045612220177</v>
      </c>
    </row>
    <row r="17" spans="1:14" x14ac:dyDescent="0.25">
      <c r="L17" s="15" t="s">
        <v>50</v>
      </c>
      <c r="M17" s="9">
        <v>20.638066149266102</v>
      </c>
      <c r="N17" s="9">
        <v>21.05366035388764</v>
      </c>
    </row>
    <row r="18" spans="1:14" x14ac:dyDescent="0.25">
      <c r="L18" s="14" t="s">
        <v>51</v>
      </c>
      <c r="M18" s="9">
        <v>3.6824601702019537</v>
      </c>
      <c r="N18" s="9">
        <v>3.3518834007941805</v>
      </c>
    </row>
    <row r="19" spans="1:14" x14ac:dyDescent="0.25">
      <c r="L19" s="14" t="s">
        <v>52</v>
      </c>
      <c r="M19" s="9">
        <v>21.675320387766739</v>
      </c>
      <c r="N19" s="9">
        <v>21.37288353750133</v>
      </c>
    </row>
    <row r="20" spans="1:14" x14ac:dyDescent="0.25">
      <c r="L20" s="7" t="s">
        <v>53</v>
      </c>
      <c r="M20" s="9">
        <v>100.01230565864627</v>
      </c>
      <c r="N20" s="9">
        <v>100</v>
      </c>
    </row>
    <row r="29" spans="1:14" ht="15.75" x14ac:dyDescent="0.3">
      <c r="A29" s="6" t="s">
        <v>84</v>
      </c>
    </row>
    <row r="30" spans="1:14" ht="15.75" x14ac:dyDescent="0.3">
      <c r="A30" s="6" t="s">
        <v>88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6"/>
  <sheetViews>
    <sheetView showGridLines="0" workbookViewId="0">
      <selection activeCell="Q19" sqref="Q19"/>
    </sheetView>
  </sheetViews>
  <sheetFormatPr baseColWidth="10" defaultRowHeight="15" x14ac:dyDescent="0.25"/>
  <cols>
    <col min="10" max="10" width="19" customWidth="1"/>
  </cols>
  <sheetData>
    <row r="1" spans="1:1" x14ac:dyDescent="0.25">
      <c r="A1" s="4" t="s">
        <v>226</v>
      </c>
    </row>
    <row r="20" spans="1:10" ht="15.75" x14ac:dyDescent="0.3">
      <c r="A20" s="6" t="s">
        <v>84</v>
      </c>
    </row>
    <row r="21" spans="1:10" ht="15.75" x14ac:dyDescent="0.3">
      <c r="A21" s="6" t="s">
        <v>227</v>
      </c>
    </row>
    <row r="23" spans="1:10" x14ac:dyDescent="0.25">
      <c r="A23" s="26"/>
      <c r="B23" s="27" t="s">
        <v>0</v>
      </c>
      <c r="C23" s="27" t="s">
        <v>1</v>
      </c>
      <c r="D23" s="27" t="s">
        <v>2</v>
      </c>
      <c r="E23" s="27" t="s">
        <v>3</v>
      </c>
      <c r="F23" s="27" t="s">
        <v>4</v>
      </c>
      <c r="G23" s="27" t="s">
        <v>5</v>
      </c>
      <c r="H23" s="27" t="s">
        <v>6</v>
      </c>
      <c r="I23" s="27" t="s">
        <v>7</v>
      </c>
      <c r="J23" s="27" t="s">
        <v>235</v>
      </c>
    </row>
    <row r="24" spans="1:10" x14ac:dyDescent="0.25">
      <c r="A24" s="28">
        <v>2019</v>
      </c>
      <c r="B24" s="29">
        <v>47266</v>
      </c>
      <c r="C24" s="29">
        <v>46849</v>
      </c>
      <c r="D24" s="29">
        <v>65433</v>
      </c>
      <c r="E24" s="29">
        <v>45743</v>
      </c>
      <c r="F24" s="29">
        <v>47312</v>
      </c>
      <c r="G24" s="29">
        <v>43828</v>
      </c>
      <c r="H24" s="29">
        <v>44708</v>
      </c>
      <c r="I24" s="29">
        <v>46814</v>
      </c>
      <c r="J24" s="29">
        <v>48494.125</v>
      </c>
    </row>
    <row r="25" spans="1:10" x14ac:dyDescent="0.25">
      <c r="A25" s="28">
        <v>2020</v>
      </c>
      <c r="B25" s="29">
        <v>44813</v>
      </c>
      <c r="C25" s="29">
        <v>43378</v>
      </c>
      <c r="D25" s="29">
        <v>63482</v>
      </c>
      <c r="E25" s="29">
        <v>43483</v>
      </c>
      <c r="F25" s="29">
        <v>46287</v>
      </c>
      <c r="G25" s="29">
        <v>42466</v>
      </c>
      <c r="H25" s="29">
        <v>43400</v>
      </c>
      <c r="I25" s="29">
        <v>45296</v>
      </c>
      <c r="J25" s="29">
        <v>46575.625</v>
      </c>
    </row>
    <row r="26" spans="1:10" ht="28.5" x14ac:dyDescent="0.25">
      <c r="A26" s="28" t="s">
        <v>9</v>
      </c>
      <c r="B26" s="30">
        <v>-5.1897770067278799</v>
      </c>
      <c r="C26" s="30">
        <v>-7.4089094751222007</v>
      </c>
      <c r="D26" s="30">
        <v>-2.9816759127657297</v>
      </c>
      <c r="E26" s="30">
        <v>-4.9406466563190001</v>
      </c>
      <c r="F26" s="30">
        <v>-2.1664693946567466</v>
      </c>
      <c r="G26" s="30">
        <v>-3.1076024459249796</v>
      </c>
      <c r="H26" s="30">
        <v>-2.9256508902209895</v>
      </c>
      <c r="I26" s="30">
        <v>-3.2426197291408556</v>
      </c>
      <c r="J26" s="30">
        <v>-3.9561493273669748</v>
      </c>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6"/>
  <sheetViews>
    <sheetView showGridLines="0" workbookViewId="0">
      <selection activeCell="J23" sqref="J23"/>
    </sheetView>
  </sheetViews>
  <sheetFormatPr baseColWidth="10" defaultRowHeight="15" x14ac:dyDescent="0.25"/>
  <cols>
    <col min="10" max="10" width="18.28515625" customWidth="1"/>
  </cols>
  <sheetData>
    <row r="1" spans="1:1" x14ac:dyDescent="0.25">
      <c r="A1" s="4" t="s">
        <v>231</v>
      </c>
    </row>
    <row r="19" spans="1:10" ht="15.75" x14ac:dyDescent="0.3">
      <c r="A19" s="6" t="s">
        <v>84</v>
      </c>
    </row>
    <row r="20" spans="1:10" ht="15.75" x14ac:dyDescent="0.3">
      <c r="A20" s="6" t="s">
        <v>228</v>
      </c>
    </row>
    <row r="23" spans="1:10" x14ac:dyDescent="0.25">
      <c r="A23" s="7"/>
      <c r="B23" s="2" t="s">
        <v>0</v>
      </c>
      <c r="C23" s="2" t="s">
        <v>1</v>
      </c>
      <c r="D23" s="2" t="s">
        <v>2</v>
      </c>
      <c r="E23" s="2" t="s">
        <v>3</v>
      </c>
      <c r="F23" s="2" t="s">
        <v>4</v>
      </c>
      <c r="G23" s="2" t="s">
        <v>5</v>
      </c>
      <c r="H23" s="2" t="s">
        <v>6</v>
      </c>
      <c r="I23" s="2" t="s">
        <v>7</v>
      </c>
      <c r="J23" s="2" t="s">
        <v>235</v>
      </c>
    </row>
    <row r="24" spans="1:10" x14ac:dyDescent="0.25">
      <c r="A24" s="12">
        <v>2019</v>
      </c>
      <c r="B24" s="18">
        <v>128932</v>
      </c>
      <c r="C24" s="18">
        <v>40575</v>
      </c>
      <c r="D24" s="18">
        <v>37832</v>
      </c>
      <c r="E24" s="18">
        <v>37261</v>
      </c>
      <c r="F24" s="18">
        <v>18156</v>
      </c>
      <c r="G24" s="18">
        <v>18765</v>
      </c>
      <c r="H24" s="18">
        <v>21589</v>
      </c>
      <c r="I24" s="18">
        <v>17333</v>
      </c>
      <c r="J24" s="18">
        <f>SUM(B24:I24)/8</f>
        <v>40055.375</v>
      </c>
    </row>
    <row r="25" spans="1:10" x14ac:dyDescent="0.25">
      <c r="A25" s="12">
        <v>2020</v>
      </c>
      <c r="B25" s="18">
        <v>141574</v>
      </c>
      <c r="C25" s="18">
        <v>46324</v>
      </c>
      <c r="D25" s="18">
        <v>42573</v>
      </c>
      <c r="E25" s="18">
        <v>41555</v>
      </c>
      <c r="F25" s="18">
        <v>20929</v>
      </c>
      <c r="G25" s="18">
        <v>21645</v>
      </c>
      <c r="H25" s="18">
        <v>25093</v>
      </c>
      <c r="I25" s="18">
        <v>19995</v>
      </c>
      <c r="J25" s="18">
        <f>SUM(B25:I25)/8</f>
        <v>44961</v>
      </c>
    </row>
    <row r="26" spans="1:10" ht="27" x14ac:dyDescent="0.25">
      <c r="A26" s="12" t="s">
        <v>9</v>
      </c>
      <c r="B26" s="9">
        <v>9.8051686160146438</v>
      </c>
      <c r="C26" s="9">
        <v>14.16882316697474</v>
      </c>
      <c r="D26" s="9">
        <v>12.531719179530556</v>
      </c>
      <c r="E26" s="9">
        <v>11.52411368454953</v>
      </c>
      <c r="F26" s="9">
        <v>15.273187926856135</v>
      </c>
      <c r="G26" s="9">
        <v>15.347721822541965</v>
      </c>
      <c r="H26" s="9">
        <v>16.230487748390384</v>
      </c>
      <c r="I26" s="9">
        <v>15.357987653608724</v>
      </c>
      <c r="J26" s="9">
        <v>12.247107909987113</v>
      </c>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8"/>
  <sheetViews>
    <sheetView showGridLines="0" workbookViewId="0">
      <selection activeCell="R23" sqref="R23"/>
    </sheetView>
  </sheetViews>
  <sheetFormatPr baseColWidth="10" defaultRowHeight="15" x14ac:dyDescent="0.25"/>
  <sheetData>
    <row r="1" spans="1:1" x14ac:dyDescent="0.25">
      <c r="A1" s="4" t="s">
        <v>229</v>
      </c>
    </row>
    <row r="22" spans="1:10" ht="15.75" x14ac:dyDescent="0.3">
      <c r="A22" s="6" t="s">
        <v>84</v>
      </c>
    </row>
    <row r="23" spans="1:10" ht="15.75" x14ac:dyDescent="0.3">
      <c r="A23" s="6" t="s">
        <v>230</v>
      </c>
    </row>
    <row r="25" spans="1:10" x14ac:dyDescent="0.25">
      <c r="A25" s="31"/>
      <c r="B25" s="32" t="s">
        <v>0</v>
      </c>
      <c r="C25" s="32" t="s">
        <v>1</v>
      </c>
      <c r="D25" s="32" t="s">
        <v>2</v>
      </c>
      <c r="E25" s="32" t="s">
        <v>3</v>
      </c>
      <c r="F25" s="32" t="s">
        <v>4</v>
      </c>
      <c r="G25" s="32" t="s">
        <v>5</v>
      </c>
      <c r="H25" s="32" t="s">
        <v>6</v>
      </c>
      <c r="I25" s="32" t="s">
        <v>7</v>
      </c>
      <c r="J25" s="32" t="s">
        <v>235</v>
      </c>
    </row>
    <row r="26" spans="1:10" x14ac:dyDescent="0.25">
      <c r="A26" s="33">
        <v>2019</v>
      </c>
      <c r="B26" s="34">
        <v>63574</v>
      </c>
      <c r="C26" s="34">
        <v>31197</v>
      </c>
      <c r="D26" s="34">
        <v>85818</v>
      </c>
      <c r="E26" s="34">
        <v>44691</v>
      </c>
      <c r="F26" s="34">
        <v>29754</v>
      </c>
      <c r="G26" s="34">
        <v>24519</v>
      </c>
      <c r="H26" s="34">
        <v>28676</v>
      </c>
      <c r="I26" s="34">
        <v>35004</v>
      </c>
      <c r="J26" s="34">
        <v>42904.125</v>
      </c>
    </row>
    <row r="27" spans="1:10" x14ac:dyDescent="0.25">
      <c r="A27" s="33">
        <v>2020</v>
      </c>
      <c r="B27" s="34">
        <v>72099</v>
      </c>
      <c r="C27" s="34">
        <v>34910</v>
      </c>
      <c r="D27" s="34">
        <v>91718</v>
      </c>
      <c r="E27" s="34">
        <v>49666</v>
      </c>
      <c r="F27" s="34">
        <v>33456</v>
      </c>
      <c r="G27" s="34">
        <v>28668</v>
      </c>
      <c r="H27" s="34">
        <v>31647</v>
      </c>
      <c r="I27" s="34">
        <v>39152</v>
      </c>
      <c r="J27" s="34">
        <v>47664.5</v>
      </c>
    </row>
    <row r="28" spans="1:10" ht="27" x14ac:dyDescent="0.25">
      <c r="A28" s="33" t="s">
        <v>9</v>
      </c>
      <c r="B28" s="35">
        <v>13.409569949979552</v>
      </c>
      <c r="C28" s="35">
        <v>11.901785428086034</v>
      </c>
      <c r="D28" s="35">
        <v>6.8750145657088257</v>
      </c>
      <c r="E28" s="35">
        <v>11.131995256315589</v>
      </c>
      <c r="F28" s="35">
        <v>12.442024601734222</v>
      </c>
      <c r="G28" s="35">
        <v>16.92157102655084</v>
      </c>
      <c r="H28" s="35">
        <v>10.360580276189149</v>
      </c>
      <c r="I28" s="35">
        <v>11.85007427722546</v>
      </c>
      <c r="J28" s="35">
        <v>11.095378358141554</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7"/>
  <sheetViews>
    <sheetView showGridLines="0" tabSelected="1" topLeftCell="A19" workbookViewId="0"/>
  </sheetViews>
  <sheetFormatPr baseColWidth="10" defaultRowHeight="15" x14ac:dyDescent="0.25"/>
  <cols>
    <col min="12" max="12" width="22.42578125" customWidth="1"/>
  </cols>
  <sheetData>
    <row r="1" spans="1:14" x14ac:dyDescent="0.25">
      <c r="A1" s="4" t="s">
        <v>194</v>
      </c>
    </row>
    <row r="6" spans="1:14" ht="15.75" x14ac:dyDescent="0.3">
      <c r="L6" s="36" t="s">
        <v>54</v>
      </c>
      <c r="M6" s="37" t="s">
        <v>55</v>
      </c>
      <c r="N6" s="30"/>
    </row>
    <row r="7" spans="1:14" ht="42.75" x14ac:dyDescent="0.3">
      <c r="L7" s="36" t="s">
        <v>26</v>
      </c>
      <c r="M7" s="38" t="s">
        <v>56</v>
      </c>
      <c r="N7" s="30">
        <v>0.18129734617570786</v>
      </c>
    </row>
    <row r="8" spans="1:14" ht="15.75" x14ac:dyDescent="0.3">
      <c r="L8" s="36"/>
      <c r="M8" s="37" t="s">
        <v>57</v>
      </c>
      <c r="N8" s="30">
        <v>6.1653023755638525</v>
      </c>
    </row>
    <row r="9" spans="1:14" x14ac:dyDescent="0.25">
      <c r="L9" s="26"/>
      <c r="M9" s="37" t="s">
        <v>58</v>
      </c>
      <c r="N9" s="30">
        <v>2.5397174930323083</v>
      </c>
    </row>
    <row r="10" spans="1:14" x14ac:dyDescent="0.25">
      <c r="L10" s="39"/>
      <c r="M10" s="37" t="s">
        <v>59</v>
      </c>
      <c r="N10" s="30">
        <v>0.86970762635070564</v>
      </c>
    </row>
    <row r="11" spans="1:14" ht="15.75" x14ac:dyDescent="0.3">
      <c r="L11" s="36" t="s">
        <v>60</v>
      </c>
      <c r="M11" s="37" t="s">
        <v>61</v>
      </c>
      <c r="N11" s="30">
        <v>3.6480953130387357E-2</v>
      </c>
    </row>
    <row r="12" spans="1:14" x14ac:dyDescent="0.25">
      <c r="L12" s="26"/>
      <c r="M12" s="37" t="s">
        <v>62</v>
      </c>
      <c r="N12" s="30">
        <v>1.3947096441967706</v>
      </c>
    </row>
    <row r="13" spans="1:14" ht="15.75" x14ac:dyDescent="0.3">
      <c r="L13" s="36"/>
      <c r="M13" s="37" t="s">
        <v>63</v>
      </c>
      <c r="N13" s="30">
        <v>2.9789370945274096</v>
      </c>
    </row>
    <row r="14" spans="1:14" x14ac:dyDescent="0.25">
      <c r="L14" s="28"/>
      <c r="M14" s="37" t="s">
        <v>64</v>
      </c>
      <c r="N14" s="30">
        <v>11.29633884991506</v>
      </c>
    </row>
    <row r="15" spans="1:14" ht="15.75" x14ac:dyDescent="0.3">
      <c r="L15" s="36"/>
      <c r="M15" s="37" t="s">
        <v>65</v>
      </c>
      <c r="N15" s="30">
        <v>20.560115733853877</v>
      </c>
    </row>
    <row r="16" spans="1:14" ht="15.75" x14ac:dyDescent="0.3">
      <c r="L16" s="36"/>
      <c r="M16" s="37" t="s">
        <v>66</v>
      </c>
      <c r="N16" s="30">
        <v>3.8083303926377052</v>
      </c>
    </row>
    <row r="17" spans="12:14" ht="15.75" x14ac:dyDescent="0.3">
      <c r="L17" s="36" t="s">
        <v>28</v>
      </c>
      <c r="M17" s="37" t="s">
        <v>67</v>
      </c>
      <c r="N17" s="30">
        <v>12.630630243072186</v>
      </c>
    </row>
    <row r="18" spans="12:14" x14ac:dyDescent="0.25">
      <c r="L18" s="26"/>
      <c r="M18" s="37" t="s">
        <v>68</v>
      </c>
      <c r="N18" s="30">
        <v>7.6601057031890063</v>
      </c>
    </row>
    <row r="19" spans="12:14" x14ac:dyDescent="0.25">
      <c r="L19" s="39"/>
      <c r="M19" s="37" t="s">
        <v>69</v>
      </c>
      <c r="N19" s="30">
        <v>3.3805257303591172</v>
      </c>
    </row>
    <row r="20" spans="12:14" ht="15.75" x14ac:dyDescent="0.3">
      <c r="L20" s="36" t="s">
        <v>29</v>
      </c>
      <c r="M20" s="37" t="s">
        <v>70</v>
      </c>
      <c r="N20" s="30">
        <v>14.20127050829063</v>
      </c>
    </row>
    <row r="21" spans="12:14" ht="15.75" x14ac:dyDescent="0.3">
      <c r="L21" s="36"/>
      <c r="M21" s="37" t="s">
        <v>71</v>
      </c>
      <c r="N21" s="30">
        <v>8.1207070191866801</v>
      </c>
    </row>
    <row r="22" spans="12:14" x14ac:dyDescent="0.25">
      <c r="L22" s="26"/>
      <c r="M22" s="37" t="s">
        <v>72</v>
      </c>
      <c r="N22" s="30">
        <v>3.4923750974582384</v>
      </c>
    </row>
    <row r="23" spans="12:14" ht="15.75" x14ac:dyDescent="0.3">
      <c r="L23" s="36"/>
      <c r="M23" s="37" t="s">
        <v>73</v>
      </c>
      <c r="N23" s="30">
        <v>0.68344818906035676</v>
      </c>
    </row>
    <row r="36" spans="1:1" ht="15.75" x14ac:dyDescent="0.3">
      <c r="A36" s="6" t="s">
        <v>84</v>
      </c>
    </row>
    <row r="37" spans="1:1" ht="15.75" x14ac:dyDescent="0.3">
      <c r="A37" s="6" t="s">
        <v>195</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42"/>
  <sheetViews>
    <sheetView showGridLines="0" zoomScale="80" zoomScaleNormal="80" workbookViewId="0">
      <selection activeCell="O12" sqref="O12"/>
    </sheetView>
  </sheetViews>
  <sheetFormatPr baseColWidth="10" defaultRowHeight="15" x14ac:dyDescent="0.25"/>
  <cols>
    <col min="12" max="12" width="17.7109375" customWidth="1"/>
    <col min="13" max="13" width="22.140625" customWidth="1"/>
    <col min="14" max="14" width="12.5703125" bestFit="1" customWidth="1"/>
  </cols>
  <sheetData>
    <row r="1" spans="1:15" x14ac:dyDescent="0.25">
      <c r="A1" s="4" t="s">
        <v>89</v>
      </c>
    </row>
    <row r="8" spans="1:15" x14ac:dyDescent="0.25">
      <c r="M8" s="14" t="s">
        <v>54</v>
      </c>
      <c r="N8" s="13" t="s">
        <v>55</v>
      </c>
      <c r="O8" s="9"/>
    </row>
    <row r="9" spans="1:15" ht="54" x14ac:dyDescent="0.25">
      <c r="M9" s="14" t="s">
        <v>234</v>
      </c>
      <c r="N9" s="16" t="s">
        <v>56</v>
      </c>
      <c r="O9" s="9">
        <v>0.73279228051681455</v>
      </c>
    </row>
    <row r="10" spans="1:15" x14ac:dyDescent="0.25">
      <c r="M10" s="14"/>
      <c r="N10" s="13" t="s">
        <v>57</v>
      </c>
      <c r="O10" s="9">
        <v>4.2379619743825643</v>
      </c>
    </row>
    <row r="11" spans="1:15" x14ac:dyDescent="0.25">
      <c r="M11" s="7"/>
      <c r="N11" s="13" t="s">
        <v>58</v>
      </c>
      <c r="O11" s="9">
        <v>6.484503016901817</v>
      </c>
    </row>
    <row r="12" spans="1:15" x14ac:dyDescent="0.25">
      <c r="M12" s="15"/>
      <c r="N12" s="13" t="s">
        <v>59</v>
      </c>
      <c r="O12" s="9">
        <v>1.2008499487099755</v>
      </c>
    </row>
    <row r="13" spans="1:15" x14ac:dyDescent="0.25">
      <c r="M13" s="14" t="s">
        <v>27</v>
      </c>
      <c r="N13" s="16" t="s">
        <v>61</v>
      </c>
      <c r="O13" s="9">
        <v>0.12946757739179213</v>
      </c>
    </row>
    <row r="14" spans="1:15" x14ac:dyDescent="0.25">
      <c r="M14" s="14"/>
      <c r="N14" s="13" t="s">
        <v>62</v>
      </c>
      <c r="O14" s="9">
        <v>1.7946332137437955</v>
      </c>
    </row>
    <row r="15" spans="1:15" x14ac:dyDescent="0.25">
      <c r="M15" s="7"/>
      <c r="N15" s="13" t="s">
        <v>63</v>
      </c>
      <c r="O15" s="9">
        <v>2.0651251917319438</v>
      </c>
    </row>
    <row r="16" spans="1:15" x14ac:dyDescent="0.25">
      <c r="M16" s="14"/>
      <c r="N16" s="13" t="s">
        <v>64</v>
      </c>
      <c r="O16" s="9">
        <v>3.238936069512051</v>
      </c>
    </row>
    <row r="17" spans="13:15" x14ac:dyDescent="0.25">
      <c r="M17" s="12"/>
      <c r="N17" s="13" t="s">
        <v>65</v>
      </c>
      <c r="O17" s="9">
        <v>17.835952799960001</v>
      </c>
    </row>
    <row r="18" spans="13:15" x14ac:dyDescent="0.25">
      <c r="M18" s="14"/>
      <c r="N18" s="13" t="s">
        <v>66</v>
      </c>
      <c r="O18" s="9">
        <v>3.3357544652962328</v>
      </c>
    </row>
    <row r="19" spans="13:15" x14ac:dyDescent="0.25">
      <c r="M19" s="14" t="s">
        <v>28</v>
      </c>
      <c r="N19" s="13" t="s">
        <v>67</v>
      </c>
      <c r="O19" s="9">
        <v>10.880102090450091</v>
      </c>
    </row>
    <row r="20" spans="13:15" x14ac:dyDescent="0.25">
      <c r="M20" s="14"/>
      <c r="N20" s="13" t="s">
        <v>68</v>
      </c>
      <c r="O20" s="9">
        <v>5.9388532644057319</v>
      </c>
    </row>
    <row r="21" spans="13:15" x14ac:dyDescent="0.25">
      <c r="M21" s="7"/>
      <c r="N21" s="13" t="s">
        <v>69</v>
      </c>
      <c r="O21" s="9">
        <v>4.3638739467700587</v>
      </c>
    </row>
    <row r="22" spans="13:15" x14ac:dyDescent="0.25">
      <c r="M22" s="15" t="s">
        <v>29</v>
      </c>
      <c r="N22" s="13" t="s">
        <v>70</v>
      </c>
      <c r="O22" s="9">
        <v>10.943790163861635</v>
      </c>
    </row>
    <row r="23" spans="13:15" x14ac:dyDescent="0.25">
      <c r="M23" s="14"/>
      <c r="N23" s="13" t="s">
        <v>71</v>
      </c>
      <c r="O23" s="9">
        <v>16.179148679806762</v>
      </c>
    </row>
    <row r="24" spans="13:15" x14ac:dyDescent="0.25">
      <c r="M24" s="14"/>
      <c r="N24" s="13" t="s">
        <v>72</v>
      </c>
      <c r="O24" s="9">
        <v>10.304664517643152</v>
      </c>
    </row>
    <row r="25" spans="13:15" x14ac:dyDescent="0.25">
      <c r="M25" s="7"/>
      <c r="N25" s="13" t="s">
        <v>73</v>
      </c>
      <c r="O25" s="9">
        <v>0.33359079891557714</v>
      </c>
    </row>
    <row r="41" spans="1:1" ht="15.75" x14ac:dyDescent="0.3">
      <c r="A41" s="6" t="s">
        <v>84</v>
      </c>
    </row>
    <row r="42" spans="1:1" ht="15.75" x14ac:dyDescent="0.3">
      <c r="A42" s="6" t="s">
        <v>90</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showGridLines="0" workbookViewId="0">
      <selection activeCell="O14" sqref="O14"/>
    </sheetView>
  </sheetViews>
  <sheetFormatPr baseColWidth="10" defaultColWidth="9.140625" defaultRowHeight="15" x14ac:dyDescent="0.25"/>
  <cols>
    <col min="2" max="17" width="10.140625" bestFit="1" customWidth="1"/>
    <col min="18" max="18" width="13" customWidth="1"/>
    <col min="19" max="19" width="18.85546875" customWidth="1"/>
    <col min="20" max="49" width="10.140625" bestFit="1" customWidth="1"/>
  </cols>
  <sheetData>
    <row r="1" spans="1:19" x14ac:dyDescent="0.25">
      <c r="A1" s="4" t="s">
        <v>192</v>
      </c>
      <c r="B1" s="4"/>
    </row>
    <row r="4" spans="1:19" ht="54" x14ac:dyDescent="0.25">
      <c r="Q4" s="21"/>
      <c r="R4" s="3"/>
      <c r="S4" s="3" t="s">
        <v>211</v>
      </c>
    </row>
    <row r="5" spans="1:19" x14ac:dyDescent="0.25">
      <c r="Q5" s="22">
        <v>2017</v>
      </c>
      <c r="R5" s="17" t="s">
        <v>212</v>
      </c>
      <c r="S5" s="17">
        <v>2167697</v>
      </c>
    </row>
    <row r="6" spans="1:19" x14ac:dyDescent="0.25">
      <c r="Q6" s="23"/>
      <c r="R6" s="17" t="s">
        <v>213</v>
      </c>
      <c r="S6" s="17">
        <v>2180116</v>
      </c>
    </row>
    <row r="7" spans="1:19" x14ac:dyDescent="0.25">
      <c r="Q7" s="23"/>
      <c r="R7" s="17" t="s">
        <v>214</v>
      </c>
      <c r="S7" s="17">
        <v>2194011</v>
      </c>
    </row>
    <row r="8" spans="1:19" x14ac:dyDescent="0.25">
      <c r="Q8" s="23"/>
      <c r="R8" s="17" t="s">
        <v>215</v>
      </c>
      <c r="S8" s="17">
        <v>2202203</v>
      </c>
    </row>
    <row r="9" spans="1:19" x14ac:dyDescent="0.25">
      <c r="Q9" s="23"/>
      <c r="R9" s="17" t="s">
        <v>216</v>
      </c>
      <c r="S9" s="17">
        <v>2211222</v>
      </c>
    </row>
    <row r="10" spans="1:19" x14ac:dyDescent="0.25">
      <c r="Q10" s="23"/>
      <c r="R10" s="17" t="s">
        <v>217</v>
      </c>
      <c r="S10" s="17">
        <v>2212394</v>
      </c>
    </row>
    <row r="11" spans="1:19" x14ac:dyDescent="0.25">
      <c r="Q11" s="23"/>
      <c r="R11" s="17" t="s">
        <v>218</v>
      </c>
      <c r="S11" s="17">
        <v>2187585</v>
      </c>
    </row>
    <row r="12" spans="1:19" x14ac:dyDescent="0.25">
      <c r="Q12" s="23"/>
      <c r="R12" s="17" t="s">
        <v>219</v>
      </c>
      <c r="S12" s="17">
        <v>2210286</v>
      </c>
    </row>
    <row r="13" spans="1:19" x14ac:dyDescent="0.25">
      <c r="Q13" s="23"/>
      <c r="R13" s="17" t="s">
        <v>220</v>
      </c>
      <c r="S13" s="17">
        <v>2220079</v>
      </c>
    </row>
    <row r="14" spans="1:19" x14ac:dyDescent="0.25">
      <c r="Q14" s="23"/>
      <c r="R14" s="17" t="s">
        <v>221</v>
      </c>
      <c r="S14" s="17">
        <v>2245739</v>
      </c>
    </row>
    <row r="15" spans="1:19" x14ac:dyDescent="0.25">
      <c r="Q15" s="23"/>
      <c r="R15" s="17" t="s">
        <v>222</v>
      </c>
      <c r="S15" s="17">
        <v>2259424</v>
      </c>
    </row>
    <row r="16" spans="1:19" x14ac:dyDescent="0.25">
      <c r="Q16" s="24"/>
      <c r="R16" s="17" t="s">
        <v>223</v>
      </c>
      <c r="S16" s="17">
        <v>2265281</v>
      </c>
    </row>
    <row r="17" spans="1:19" x14ac:dyDescent="0.25">
      <c r="Q17" s="22">
        <v>2018</v>
      </c>
      <c r="R17" s="17" t="s">
        <v>212</v>
      </c>
      <c r="S17" s="17">
        <v>2186495</v>
      </c>
    </row>
    <row r="18" spans="1:19" ht="15.75" x14ac:dyDescent="0.3">
      <c r="A18" s="6"/>
      <c r="Q18" s="23"/>
      <c r="R18" s="17" t="s">
        <v>213</v>
      </c>
      <c r="S18" s="17">
        <v>2199036</v>
      </c>
    </row>
    <row r="19" spans="1:19" ht="15.75" x14ac:dyDescent="0.3">
      <c r="A19" s="6" t="s">
        <v>193</v>
      </c>
      <c r="Q19" s="23"/>
      <c r="R19" s="17" t="s">
        <v>214</v>
      </c>
      <c r="S19" s="17">
        <v>2212022</v>
      </c>
    </row>
    <row r="20" spans="1:19" ht="15.75" x14ac:dyDescent="0.3">
      <c r="A20" s="6" t="s">
        <v>196</v>
      </c>
      <c r="Q20" s="23"/>
      <c r="R20" s="17" t="s">
        <v>215</v>
      </c>
      <c r="S20" s="17">
        <v>2220502</v>
      </c>
    </row>
    <row r="21" spans="1:19" x14ac:dyDescent="0.25">
      <c r="Q21" s="23"/>
      <c r="R21" s="17" t="s">
        <v>216</v>
      </c>
      <c r="S21" s="17">
        <v>2229898</v>
      </c>
    </row>
    <row r="22" spans="1:19" x14ac:dyDescent="0.25">
      <c r="Q22" s="23"/>
      <c r="R22" s="17" t="s">
        <v>217</v>
      </c>
      <c r="S22" s="17">
        <v>2231124</v>
      </c>
    </row>
    <row r="23" spans="1:19" x14ac:dyDescent="0.25">
      <c r="Q23" s="23"/>
      <c r="R23" s="17" t="s">
        <v>218</v>
      </c>
      <c r="S23" s="17">
        <v>2211151</v>
      </c>
    </row>
    <row r="24" spans="1:19" x14ac:dyDescent="0.25">
      <c r="Q24" s="23"/>
      <c r="R24" s="17" t="s">
        <v>219</v>
      </c>
      <c r="S24" s="17">
        <v>2230335</v>
      </c>
    </row>
    <row r="25" spans="1:19" x14ac:dyDescent="0.25">
      <c r="Q25" s="23"/>
      <c r="R25" s="17" t="s">
        <v>220</v>
      </c>
      <c r="S25" s="17">
        <v>2240604</v>
      </c>
    </row>
    <row r="26" spans="1:19" x14ac:dyDescent="0.25">
      <c r="Q26" s="23"/>
      <c r="R26" s="17" t="s">
        <v>221</v>
      </c>
      <c r="S26" s="17">
        <v>2268036</v>
      </c>
    </row>
    <row r="27" spans="1:19" x14ac:dyDescent="0.25">
      <c r="Q27" s="23"/>
      <c r="R27" s="17" t="s">
        <v>222</v>
      </c>
      <c r="S27" s="17">
        <v>2283549</v>
      </c>
    </row>
    <row r="28" spans="1:19" x14ac:dyDescent="0.25">
      <c r="Q28" s="24"/>
      <c r="R28" s="17" t="s">
        <v>223</v>
      </c>
      <c r="S28" s="17">
        <v>2299755</v>
      </c>
    </row>
    <row r="29" spans="1:19" x14ac:dyDescent="0.25">
      <c r="Q29" s="22">
        <v>2019</v>
      </c>
      <c r="R29" s="17" t="s">
        <v>212</v>
      </c>
      <c r="S29" s="17">
        <v>2294698</v>
      </c>
    </row>
    <row r="30" spans="1:19" x14ac:dyDescent="0.25">
      <c r="Q30" s="23"/>
      <c r="R30" s="17" t="s">
        <v>213</v>
      </c>
      <c r="S30" s="17">
        <v>2331750</v>
      </c>
    </row>
    <row r="31" spans="1:19" x14ac:dyDescent="0.25">
      <c r="Q31" s="23"/>
      <c r="R31" s="17" t="s">
        <v>214</v>
      </c>
      <c r="S31" s="17">
        <v>2353712</v>
      </c>
    </row>
    <row r="32" spans="1:19" x14ac:dyDescent="0.25">
      <c r="Q32" s="23"/>
      <c r="R32" s="17" t="s">
        <v>215</v>
      </c>
      <c r="S32" s="17">
        <v>2362700</v>
      </c>
    </row>
    <row r="33" spans="17:19" x14ac:dyDescent="0.25">
      <c r="Q33" s="23"/>
      <c r="R33" s="17" t="s">
        <v>216</v>
      </c>
      <c r="S33" s="17">
        <v>2371349</v>
      </c>
    </row>
    <row r="34" spans="17:19" x14ac:dyDescent="0.25">
      <c r="Q34" s="23"/>
      <c r="R34" s="17" t="s">
        <v>217</v>
      </c>
      <c r="S34" s="17">
        <v>2373302</v>
      </c>
    </row>
    <row r="35" spans="17:19" x14ac:dyDescent="0.25">
      <c r="Q35" s="23"/>
      <c r="R35" s="17" t="s">
        <v>218</v>
      </c>
      <c r="S35" s="17">
        <v>2352168</v>
      </c>
    </row>
    <row r="36" spans="17:19" x14ac:dyDescent="0.25">
      <c r="Q36" s="23"/>
      <c r="R36" s="17" t="s">
        <v>219</v>
      </c>
      <c r="S36" s="17">
        <v>2369987</v>
      </c>
    </row>
    <row r="37" spans="17:19" x14ac:dyDescent="0.25">
      <c r="Q37" s="23"/>
      <c r="R37" s="17" t="s">
        <v>220</v>
      </c>
      <c r="S37" s="17">
        <v>2385212</v>
      </c>
    </row>
    <row r="38" spans="17:19" x14ac:dyDescent="0.25">
      <c r="Q38" s="23"/>
      <c r="R38" s="17" t="s">
        <v>221</v>
      </c>
      <c r="S38" s="17">
        <v>2410469</v>
      </c>
    </row>
    <row r="39" spans="17:19" x14ac:dyDescent="0.25">
      <c r="Q39" s="23"/>
      <c r="R39" s="17" t="s">
        <v>222</v>
      </c>
      <c r="S39" s="17">
        <v>2424825</v>
      </c>
    </row>
    <row r="40" spans="17:19" x14ac:dyDescent="0.25">
      <c r="Q40" s="24"/>
      <c r="R40" s="17" t="s">
        <v>223</v>
      </c>
      <c r="S40" s="17">
        <v>2432287</v>
      </c>
    </row>
    <row r="41" spans="17:19" x14ac:dyDescent="0.25">
      <c r="Q41" s="118">
        <v>2020</v>
      </c>
      <c r="R41" s="17" t="s">
        <v>212</v>
      </c>
      <c r="S41" s="17">
        <v>2363668</v>
      </c>
    </row>
    <row r="42" spans="17:19" x14ac:dyDescent="0.25">
      <c r="Q42" s="119"/>
      <c r="R42" s="17" t="s">
        <v>213</v>
      </c>
      <c r="S42" s="17">
        <v>2377099</v>
      </c>
    </row>
    <row r="43" spans="17:19" x14ac:dyDescent="0.25">
      <c r="Q43" s="119"/>
      <c r="R43" s="17" t="s">
        <v>214</v>
      </c>
      <c r="S43" s="17">
        <v>2388962</v>
      </c>
    </row>
    <row r="44" spans="17:19" x14ac:dyDescent="0.25">
      <c r="Q44" s="119"/>
      <c r="R44" s="17" t="s">
        <v>215</v>
      </c>
      <c r="S44" s="17">
        <v>2393716</v>
      </c>
    </row>
    <row r="45" spans="17:19" x14ac:dyDescent="0.25">
      <c r="Q45" s="119"/>
      <c r="R45" s="17" t="s">
        <v>216</v>
      </c>
      <c r="S45" s="17">
        <v>2415036</v>
      </c>
    </row>
    <row r="46" spans="17:19" x14ac:dyDescent="0.25">
      <c r="Q46" s="119"/>
      <c r="R46" s="17" t="s">
        <v>217</v>
      </c>
      <c r="S46" s="17">
        <v>2428214</v>
      </c>
    </row>
    <row r="47" spans="17:19" x14ac:dyDescent="0.25">
      <c r="Q47" s="119"/>
      <c r="R47" s="17" t="s">
        <v>218</v>
      </c>
      <c r="S47" s="17">
        <v>2419906</v>
      </c>
    </row>
    <row r="48" spans="17:19" x14ac:dyDescent="0.25">
      <c r="Q48" s="119"/>
      <c r="R48" s="17" t="s">
        <v>219</v>
      </c>
      <c r="S48" s="17">
        <v>2442259</v>
      </c>
    </row>
    <row r="49" spans="17:19" x14ac:dyDescent="0.25">
      <c r="Q49" s="119"/>
      <c r="R49" s="17" t="s">
        <v>220</v>
      </c>
      <c r="S49" s="17">
        <v>2460931</v>
      </c>
    </row>
    <row r="50" spans="17:19" x14ac:dyDescent="0.25">
      <c r="Q50" s="119"/>
      <c r="R50" s="17" t="s">
        <v>221</v>
      </c>
      <c r="S50" s="17">
        <v>2487679</v>
      </c>
    </row>
    <row r="51" spans="17:19" x14ac:dyDescent="0.25">
      <c r="Q51" s="119"/>
      <c r="R51" s="17" t="s">
        <v>222</v>
      </c>
      <c r="S51" s="17">
        <v>2500200</v>
      </c>
    </row>
    <row r="52" spans="17:19" x14ac:dyDescent="0.25">
      <c r="Q52" s="120"/>
      <c r="R52" s="17" t="s">
        <v>223</v>
      </c>
      <c r="S52" s="17">
        <v>2501592</v>
      </c>
    </row>
  </sheetData>
  <mergeCells count="1">
    <mergeCell ref="Q41:Q52"/>
  </mergeCell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workbookViewId="0">
      <selection activeCell="L70" sqref="L70"/>
    </sheetView>
  </sheetViews>
  <sheetFormatPr baseColWidth="10" defaultRowHeight="15" x14ac:dyDescent="0.25"/>
  <cols>
    <col min="1" max="1" width="19.85546875" customWidth="1"/>
  </cols>
  <sheetData>
    <row r="1" spans="1:1" x14ac:dyDescent="0.25">
      <c r="A1" s="4" t="s">
        <v>91</v>
      </c>
    </row>
    <row r="20" spans="1:10" ht="15.75" x14ac:dyDescent="0.3">
      <c r="A20" s="6" t="s">
        <v>92</v>
      </c>
    </row>
    <row r="21" spans="1:10" ht="15.75" x14ac:dyDescent="0.3">
      <c r="A21" s="6" t="s">
        <v>209</v>
      </c>
    </row>
    <row r="22" spans="1:10" ht="15.75" x14ac:dyDescent="0.3">
      <c r="A22" s="6" t="s">
        <v>93</v>
      </c>
    </row>
    <row r="24" spans="1:10" x14ac:dyDescent="0.25">
      <c r="A24" s="7"/>
      <c r="B24" s="2" t="s">
        <v>0</v>
      </c>
      <c r="C24" s="2" t="s">
        <v>1</v>
      </c>
      <c r="D24" s="2" t="s">
        <v>2</v>
      </c>
      <c r="E24" s="2" t="s">
        <v>3</v>
      </c>
      <c r="F24" s="2" t="s">
        <v>4</v>
      </c>
      <c r="G24" s="2" t="s">
        <v>5</v>
      </c>
      <c r="H24" s="2" t="s">
        <v>6</v>
      </c>
      <c r="I24" s="2" t="s">
        <v>7</v>
      </c>
      <c r="J24" s="2" t="s">
        <v>8</v>
      </c>
    </row>
    <row r="25" spans="1:10" ht="15" customHeight="1" x14ac:dyDescent="0.25">
      <c r="A25" s="12" t="s">
        <v>74</v>
      </c>
      <c r="B25" s="9">
        <v>-2.9281674336021482</v>
      </c>
      <c r="C25" s="9">
        <v>-2.8008672645450936</v>
      </c>
      <c r="D25" s="9">
        <v>2.1685064731123012</v>
      </c>
      <c r="E25" s="9">
        <v>6.6998513634631454E-2</v>
      </c>
      <c r="F25" s="9">
        <v>0.65755609444751939</v>
      </c>
      <c r="G25" s="9">
        <v>-0.23201674337696185</v>
      </c>
      <c r="H25" s="9">
        <v>1.3393781231418</v>
      </c>
      <c r="I25" s="9">
        <v>1.0274574785376911</v>
      </c>
      <c r="J25" s="9">
        <v>0.11082939526907824</v>
      </c>
    </row>
    <row r="26" spans="1:10" x14ac:dyDescent="0.25">
      <c r="A26" s="12" t="s">
        <v>28</v>
      </c>
      <c r="B26" s="9">
        <v>2.5783829946836478</v>
      </c>
      <c r="C26" s="9">
        <v>1.7423597064714968</v>
      </c>
      <c r="D26" s="9">
        <v>0.15637692061505867</v>
      </c>
      <c r="E26" s="9">
        <v>1.1584040418894299</v>
      </c>
      <c r="F26" s="9">
        <v>1.1591785778413846</v>
      </c>
      <c r="G26" s="9">
        <v>1.3938094464038138</v>
      </c>
      <c r="H26" s="9">
        <v>1.6786063460519931</v>
      </c>
      <c r="I26" s="9">
        <v>0.11544602083404724</v>
      </c>
      <c r="J26" s="9">
        <v>1.2744520759168205</v>
      </c>
    </row>
    <row r="27" spans="1:10" ht="27" x14ac:dyDescent="0.25">
      <c r="A27" s="12" t="s">
        <v>75</v>
      </c>
      <c r="B27" s="9">
        <v>5.9024951271934176</v>
      </c>
      <c r="C27" s="9">
        <v>6.6898475144944776</v>
      </c>
      <c r="D27" s="9">
        <v>5.4290180136297872</v>
      </c>
      <c r="E27" s="9">
        <v>6.5069948350327849</v>
      </c>
      <c r="F27" s="9">
        <v>7.3842503478862387</v>
      </c>
      <c r="G27" s="9">
        <v>8.6739484717176136</v>
      </c>
      <c r="H27" s="9">
        <v>7.639685109238795</v>
      </c>
      <c r="I27" s="9">
        <v>7.3470748221453412</v>
      </c>
      <c r="J27" s="9">
        <v>7.6016510688409102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8"/>
  <sheetViews>
    <sheetView showGridLines="0" zoomScaleNormal="100" workbookViewId="0">
      <selection activeCell="B72" sqref="B72"/>
    </sheetView>
  </sheetViews>
  <sheetFormatPr baseColWidth="10" defaultRowHeight="15" x14ac:dyDescent="0.25"/>
  <cols>
    <col min="1" max="1" width="23.5703125" customWidth="1"/>
    <col min="2" max="2" width="15.140625" customWidth="1"/>
    <col min="3" max="3" width="24.42578125" customWidth="1"/>
    <col min="4" max="4" width="24.140625" customWidth="1"/>
    <col min="5" max="5" width="24.28515625" customWidth="1"/>
  </cols>
  <sheetData>
    <row r="1" spans="1:5" x14ac:dyDescent="0.25">
      <c r="A1" s="4" t="s">
        <v>162</v>
      </c>
    </row>
    <row r="2" spans="1:5" x14ac:dyDescent="0.25">
      <c r="A2" s="42" t="s">
        <v>94</v>
      </c>
      <c r="B2" s="42"/>
      <c r="C2" s="42"/>
      <c r="D2" s="42"/>
      <c r="E2" s="42"/>
    </row>
    <row r="3" spans="1:5" ht="15.75" x14ac:dyDescent="0.3">
      <c r="A3" s="6"/>
      <c r="B3" s="6"/>
      <c r="C3" s="125" t="s">
        <v>95</v>
      </c>
      <c r="D3" s="125"/>
      <c r="E3" s="125"/>
    </row>
    <row r="4" spans="1:5" ht="15.75" x14ac:dyDescent="0.3">
      <c r="A4" s="6"/>
      <c r="B4" s="6"/>
      <c r="C4" s="43" t="s">
        <v>96</v>
      </c>
      <c r="D4" s="43" t="s">
        <v>97</v>
      </c>
      <c r="E4" s="43" t="s">
        <v>241</v>
      </c>
    </row>
    <row r="5" spans="1:5" ht="15.75" x14ac:dyDescent="0.3">
      <c r="A5" s="44" t="s">
        <v>98</v>
      </c>
      <c r="B5" s="6"/>
      <c r="C5" s="45">
        <v>69309</v>
      </c>
      <c r="D5" s="43" t="s">
        <v>99</v>
      </c>
      <c r="E5" s="45">
        <v>92381</v>
      </c>
    </row>
    <row r="6" spans="1:5" ht="15.75" x14ac:dyDescent="0.3">
      <c r="A6" s="44" t="s">
        <v>100</v>
      </c>
      <c r="B6" s="6"/>
      <c r="C6" s="45">
        <v>75084</v>
      </c>
      <c r="D6" s="43" t="s">
        <v>101</v>
      </c>
      <c r="E6" s="45">
        <v>98156</v>
      </c>
    </row>
    <row r="7" spans="1:5" x14ac:dyDescent="0.25">
      <c r="A7" s="44" t="s">
        <v>102</v>
      </c>
      <c r="B7" s="44"/>
      <c r="C7" s="46" t="s">
        <v>103</v>
      </c>
      <c r="D7" s="46" t="s">
        <v>103</v>
      </c>
      <c r="E7" s="46" t="s">
        <v>103</v>
      </c>
    </row>
    <row r="8" spans="1:5" ht="15.75" x14ac:dyDescent="0.3">
      <c r="A8" s="6"/>
      <c r="B8" s="6"/>
      <c r="C8" s="126" t="s">
        <v>104</v>
      </c>
      <c r="D8" s="126"/>
      <c r="E8" s="126"/>
    </row>
    <row r="9" spans="1:5" x14ac:dyDescent="0.25">
      <c r="A9" s="124" t="s">
        <v>105</v>
      </c>
      <c r="B9" s="124"/>
      <c r="C9" s="43">
        <v>131.94999999999999</v>
      </c>
      <c r="D9" s="43">
        <v>65.97</v>
      </c>
      <c r="E9" s="47">
        <v>32.99</v>
      </c>
    </row>
    <row r="10" spans="1:5" ht="15" customHeight="1" x14ac:dyDescent="0.25">
      <c r="A10" s="124" t="s">
        <v>106</v>
      </c>
      <c r="B10" s="124"/>
      <c r="C10" s="43">
        <v>301</v>
      </c>
      <c r="D10" s="43">
        <v>150.51</v>
      </c>
      <c r="E10" s="47">
        <v>75.260000000000005</v>
      </c>
    </row>
    <row r="11" spans="1:5" x14ac:dyDescent="0.25">
      <c r="A11" s="124" t="s">
        <v>102</v>
      </c>
      <c r="B11" s="124"/>
      <c r="C11" s="43">
        <v>169.06</v>
      </c>
      <c r="D11" s="48">
        <v>84.53</v>
      </c>
      <c r="E11" s="47">
        <v>42.27</v>
      </c>
    </row>
    <row r="12" spans="1:5" ht="15" customHeight="1" x14ac:dyDescent="0.25">
      <c r="A12" s="124" t="s">
        <v>107</v>
      </c>
      <c r="B12" s="124"/>
      <c r="C12" s="49">
        <v>65.97</v>
      </c>
      <c r="D12" s="49">
        <v>32.89</v>
      </c>
      <c r="E12" s="50">
        <v>16.5</v>
      </c>
    </row>
    <row r="13" spans="1:5" x14ac:dyDescent="0.25">
      <c r="A13" s="124" t="s">
        <v>108</v>
      </c>
      <c r="B13" s="124"/>
      <c r="C13" s="51">
        <v>83.44</v>
      </c>
      <c r="D13" s="52">
        <v>41.72</v>
      </c>
      <c r="E13" s="50">
        <v>20.86</v>
      </c>
    </row>
    <row r="14" spans="1:5" x14ac:dyDescent="0.25">
      <c r="A14" s="42" t="s">
        <v>109</v>
      </c>
      <c r="B14" s="42"/>
      <c r="C14" s="42"/>
      <c r="D14" s="42"/>
      <c r="E14" s="53">
        <v>132.61000000000001</v>
      </c>
    </row>
    <row r="15" spans="1:5" x14ac:dyDescent="0.25">
      <c r="A15" s="129" t="s">
        <v>110</v>
      </c>
      <c r="B15" s="129"/>
      <c r="C15" s="129"/>
      <c r="D15" s="129"/>
      <c r="E15" s="129"/>
    </row>
    <row r="16" spans="1:5" x14ac:dyDescent="0.25">
      <c r="A16" s="42" t="s">
        <v>111</v>
      </c>
      <c r="B16" s="42"/>
      <c r="C16" s="42"/>
      <c r="D16" s="42"/>
      <c r="E16" s="53"/>
    </row>
    <row r="17" spans="1:5" ht="15.75" x14ac:dyDescent="0.3">
      <c r="A17" s="54" t="s">
        <v>112</v>
      </c>
      <c r="B17" s="55"/>
      <c r="C17" s="55"/>
      <c r="D17" s="55"/>
      <c r="E17" s="56">
        <v>154.63</v>
      </c>
    </row>
    <row r="18" spans="1:5" ht="15.75" x14ac:dyDescent="0.3">
      <c r="A18" s="57" t="s">
        <v>113</v>
      </c>
      <c r="B18" s="58"/>
      <c r="C18" s="58"/>
      <c r="D18" s="58"/>
      <c r="E18" s="59">
        <v>115.99</v>
      </c>
    </row>
    <row r="19" spans="1:5" x14ac:dyDescent="0.25">
      <c r="A19" s="42" t="s">
        <v>114</v>
      </c>
      <c r="B19" s="42"/>
      <c r="C19" s="42"/>
      <c r="D19" s="42"/>
      <c r="E19" s="53"/>
    </row>
    <row r="20" spans="1:5" ht="15.75" x14ac:dyDescent="0.3">
      <c r="A20" s="60" t="s">
        <v>236</v>
      </c>
      <c r="B20" s="61"/>
      <c r="C20" s="61"/>
      <c r="D20" s="61"/>
      <c r="E20" s="62">
        <v>52.08</v>
      </c>
    </row>
    <row r="21" spans="1:5" ht="15.75" x14ac:dyDescent="0.3">
      <c r="A21" s="60" t="s">
        <v>237</v>
      </c>
      <c r="B21" s="61"/>
      <c r="C21" s="61"/>
      <c r="D21" s="61"/>
      <c r="E21" s="62">
        <v>43.83</v>
      </c>
    </row>
    <row r="22" spans="1:5" x14ac:dyDescent="0.25">
      <c r="A22" s="42" t="s">
        <v>117</v>
      </c>
      <c r="B22" s="42"/>
      <c r="C22" s="42"/>
      <c r="D22" s="42"/>
      <c r="E22" s="53"/>
    </row>
    <row r="23" spans="1:5" ht="15.75" x14ac:dyDescent="0.3">
      <c r="A23" s="55" t="s">
        <v>118</v>
      </c>
      <c r="B23" s="55"/>
      <c r="C23" s="55"/>
      <c r="D23" s="55"/>
      <c r="E23" s="63">
        <v>398.39</v>
      </c>
    </row>
    <row r="24" spans="1:5" ht="15.75" x14ac:dyDescent="0.3">
      <c r="A24" s="55" t="s">
        <v>119</v>
      </c>
      <c r="B24" s="55"/>
      <c r="C24" s="55"/>
      <c r="D24" s="55"/>
      <c r="E24" s="63">
        <v>257.54000000000002</v>
      </c>
    </row>
    <row r="25" spans="1:5" ht="15.75" x14ac:dyDescent="0.3">
      <c r="A25" s="58" t="s">
        <v>120</v>
      </c>
      <c r="B25" s="58"/>
      <c r="C25" s="58"/>
      <c r="D25" s="58"/>
      <c r="E25" s="63">
        <v>148.57</v>
      </c>
    </row>
    <row r="26" spans="1:5" x14ac:dyDescent="0.25">
      <c r="A26" s="64" t="s">
        <v>121</v>
      </c>
      <c r="B26" s="65"/>
      <c r="C26" s="65"/>
      <c r="D26" s="65"/>
      <c r="E26" s="66">
        <v>651.19000000000005</v>
      </c>
    </row>
    <row r="27" spans="1:5" x14ac:dyDescent="0.25">
      <c r="A27" s="67" t="s">
        <v>122</v>
      </c>
      <c r="B27" s="68"/>
      <c r="C27" s="68"/>
      <c r="D27" s="68"/>
      <c r="E27" s="69">
        <v>947.32</v>
      </c>
    </row>
    <row r="28" spans="1:5" x14ac:dyDescent="0.25">
      <c r="A28" s="42" t="s">
        <v>123</v>
      </c>
      <c r="B28" s="42"/>
      <c r="C28" s="42"/>
      <c r="D28" s="42"/>
      <c r="E28" s="42"/>
    </row>
    <row r="29" spans="1:5" ht="15.75" x14ac:dyDescent="0.3">
      <c r="A29" s="58" t="s">
        <v>238</v>
      </c>
      <c r="B29" s="58"/>
      <c r="C29" s="58"/>
      <c r="D29" s="58"/>
      <c r="E29" s="59">
        <v>171.74</v>
      </c>
    </row>
    <row r="30" spans="1:5" ht="15.75" x14ac:dyDescent="0.3">
      <c r="A30" s="58" t="s">
        <v>239</v>
      </c>
      <c r="B30" s="58"/>
      <c r="C30" s="58"/>
      <c r="D30" s="58"/>
      <c r="E30" s="59">
        <v>85.87</v>
      </c>
    </row>
    <row r="31" spans="1:5" x14ac:dyDescent="0.25">
      <c r="A31" s="42" t="s">
        <v>124</v>
      </c>
      <c r="B31" s="42"/>
      <c r="C31" s="42"/>
      <c r="D31" s="42"/>
      <c r="E31" s="42"/>
    </row>
    <row r="32" spans="1:5" ht="15.75" x14ac:dyDescent="0.3">
      <c r="A32" s="55" t="s">
        <v>125</v>
      </c>
      <c r="B32" s="55"/>
      <c r="C32" s="55"/>
      <c r="D32" s="55"/>
      <c r="E32" s="56">
        <v>469.97</v>
      </c>
    </row>
    <row r="33" spans="1:5" ht="15.75" x14ac:dyDescent="0.3">
      <c r="A33" s="58" t="s">
        <v>126</v>
      </c>
      <c r="B33" s="58"/>
      <c r="C33" s="58"/>
      <c r="D33" s="58"/>
      <c r="E33" s="59">
        <v>490.39</v>
      </c>
    </row>
    <row r="34" spans="1:5" ht="15.75" x14ac:dyDescent="0.3">
      <c r="A34" s="58" t="s">
        <v>127</v>
      </c>
      <c r="B34" s="58"/>
      <c r="C34" s="58"/>
      <c r="D34" s="58"/>
      <c r="E34" s="59">
        <v>503.91</v>
      </c>
    </row>
    <row r="35" spans="1:5" x14ac:dyDescent="0.25">
      <c r="A35" s="42" t="s">
        <v>128</v>
      </c>
      <c r="B35" s="42"/>
      <c r="C35" s="42"/>
      <c r="D35" s="42"/>
      <c r="E35" s="42"/>
    </row>
    <row r="36" spans="1:5" ht="15.75" x14ac:dyDescent="0.3">
      <c r="A36" s="58" t="s">
        <v>129</v>
      </c>
      <c r="B36" s="58"/>
      <c r="C36" s="58"/>
      <c r="D36" s="58"/>
      <c r="E36" s="59">
        <v>257.63</v>
      </c>
    </row>
    <row r="37" spans="1:5" ht="15.75" x14ac:dyDescent="0.3">
      <c r="A37" s="58" t="s">
        <v>130</v>
      </c>
      <c r="B37" s="58"/>
      <c r="C37" s="58"/>
      <c r="D37" s="58"/>
      <c r="E37" s="59">
        <v>171.74</v>
      </c>
    </row>
    <row r="38" spans="1:5" x14ac:dyDescent="0.25">
      <c r="A38" s="42" t="s">
        <v>131</v>
      </c>
      <c r="B38" s="42"/>
      <c r="C38" s="42"/>
      <c r="D38" s="42"/>
      <c r="E38" s="42"/>
    </row>
    <row r="39" spans="1:5" x14ac:dyDescent="0.25">
      <c r="A39" s="70"/>
      <c r="B39" s="70"/>
      <c r="C39" s="128" t="s">
        <v>132</v>
      </c>
      <c r="D39" s="128"/>
      <c r="E39" s="128"/>
    </row>
    <row r="40" spans="1:5" ht="15.75" x14ac:dyDescent="0.3">
      <c r="A40" s="70"/>
      <c r="B40" s="70"/>
      <c r="C40" s="71" t="s">
        <v>133</v>
      </c>
      <c r="D40" s="71" t="s">
        <v>134</v>
      </c>
      <c r="E40" s="71" t="s">
        <v>135</v>
      </c>
    </row>
    <row r="41" spans="1:5" ht="15.75" x14ac:dyDescent="0.3">
      <c r="A41" s="72" t="s">
        <v>136</v>
      </c>
      <c r="B41" s="58"/>
      <c r="C41" s="73">
        <v>21087</v>
      </c>
      <c r="D41" s="73">
        <v>46861</v>
      </c>
      <c r="E41" s="73">
        <v>46861</v>
      </c>
    </row>
    <row r="42" spans="1:5" ht="15.75" x14ac:dyDescent="0.3">
      <c r="A42" s="72" t="s">
        <v>137</v>
      </c>
      <c r="B42" s="58"/>
      <c r="C42" s="73">
        <v>24080</v>
      </c>
      <c r="D42" s="73">
        <v>53513</v>
      </c>
      <c r="E42" s="73">
        <v>53513</v>
      </c>
    </row>
    <row r="43" spans="1:5" ht="15.75" x14ac:dyDescent="0.3">
      <c r="A43" s="72" t="s">
        <v>138</v>
      </c>
      <c r="B43" s="70"/>
      <c r="C43" s="73">
        <v>27073</v>
      </c>
      <c r="D43" s="73">
        <v>60165</v>
      </c>
      <c r="E43" s="73">
        <v>60165</v>
      </c>
    </row>
    <row r="44" spans="1:5" ht="15.75" x14ac:dyDescent="0.3">
      <c r="A44" s="130" t="s">
        <v>139</v>
      </c>
      <c r="B44" s="130"/>
      <c r="C44" s="74" t="s">
        <v>140</v>
      </c>
      <c r="D44" s="75" t="s">
        <v>141</v>
      </c>
      <c r="E44" s="75" t="s">
        <v>141</v>
      </c>
    </row>
    <row r="45" spans="1:5" ht="15.75" x14ac:dyDescent="0.3">
      <c r="A45" s="89" t="s">
        <v>142</v>
      </c>
      <c r="B45" s="76"/>
      <c r="C45" s="74"/>
      <c r="D45" s="75"/>
      <c r="E45" s="75"/>
    </row>
    <row r="46" spans="1:5" x14ac:dyDescent="0.25">
      <c r="A46" s="127" t="s">
        <v>143</v>
      </c>
      <c r="B46" s="127"/>
      <c r="C46" s="127"/>
      <c r="D46" s="127"/>
      <c r="E46" s="127"/>
    </row>
    <row r="47" spans="1:5" ht="30.75" customHeight="1" x14ac:dyDescent="0.25">
      <c r="A47" s="128" t="s">
        <v>144</v>
      </c>
      <c r="B47" s="128"/>
      <c r="C47" s="128"/>
      <c r="D47" s="128"/>
      <c r="E47" s="128"/>
    </row>
    <row r="48" spans="1:5" x14ac:dyDescent="0.25">
      <c r="A48" s="77" t="s">
        <v>152</v>
      </c>
      <c r="B48" s="77"/>
      <c r="C48" s="78" t="s">
        <v>145</v>
      </c>
      <c r="D48" s="78" t="s">
        <v>240</v>
      </c>
      <c r="E48" s="78" t="s">
        <v>147</v>
      </c>
    </row>
    <row r="49" spans="1:5" ht="15.75" x14ac:dyDescent="0.3">
      <c r="A49" s="79" t="s">
        <v>148</v>
      </c>
      <c r="B49" s="70"/>
      <c r="C49" s="80">
        <v>470.22</v>
      </c>
      <c r="D49" s="80">
        <v>296.51</v>
      </c>
      <c r="E49" s="80">
        <v>177.88</v>
      </c>
    </row>
    <row r="50" spans="1:5" ht="15.75" x14ac:dyDescent="0.3">
      <c r="A50" s="72" t="s">
        <v>149</v>
      </c>
      <c r="B50" s="70"/>
      <c r="C50" s="80">
        <v>235.11</v>
      </c>
      <c r="D50" s="80">
        <v>148.28</v>
      </c>
      <c r="E50" s="80">
        <v>88.95</v>
      </c>
    </row>
    <row r="51" spans="1:5" x14ac:dyDescent="0.25">
      <c r="A51" s="127" t="s">
        <v>150</v>
      </c>
      <c r="B51" s="127"/>
      <c r="C51" s="127"/>
      <c r="D51" s="127"/>
      <c r="E51" s="127"/>
    </row>
    <row r="52" spans="1:5" ht="15.75" customHeight="1" x14ac:dyDescent="0.25">
      <c r="A52" s="128" t="s">
        <v>151</v>
      </c>
      <c r="B52" s="128"/>
      <c r="C52" s="128"/>
      <c r="D52" s="128"/>
      <c r="E52" s="128"/>
    </row>
    <row r="53" spans="1:5" x14ac:dyDescent="0.25">
      <c r="A53" s="78"/>
      <c r="B53" s="78"/>
      <c r="C53" s="78" t="s">
        <v>145</v>
      </c>
      <c r="D53" s="78" t="s">
        <v>146</v>
      </c>
      <c r="E53" s="78" t="s">
        <v>147</v>
      </c>
    </row>
    <row r="54" spans="1:5" ht="15.75" customHeight="1" x14ac:dyDescent="0.25">
      <c r="A54" s="77" t="s">
        <v>152</v>
      </c>
      <c r="B54" s="70"/>
      <c r="C54" s="128" t="s">
        <v>153</v>
      </c>
      <c r="D54" s="128"/>
      <c r="E54" s="128"/>
    </row>
    <row r="55" spans="1:5" ht="15.75" x14ac:dyDescent="0.3">
      <c r="A55" s="79" t="s">
        <v>148</v>
      </c>
      <c r="B55" s="70"/>
      <c r="C55" s="80">
        <v>711.56</v>
      </c>
      <c r="D55" s="80">
        <v>592.98</v>
      </c>
      <c r="E55" s="80">
        <v>474.39</v>
      </c>
    </row>
    <row r="56" spans="1:5" ht="15.75" x14ac:dyDescent="0.3">
      <c r="A56" s="72" t="s">
        <v>149</v>
      </c>
      <c r="B56" s="70"/>
      <c r="C56" s="80">
        <v>355.79</v>
      </c>
      <c r="D56" s="80">
        <v>296.5</v>
      </c>
      <c r="E56" s="80">
        <v>237.2</v>
      </c>
    </row>
    <row r="57" spans="1:5" ht="30.75" customHeight="1" x14ac:dyDescent="0.25">
      <c r="A57" s="77" t="s">
        <v>152</v>
      </c>
      <c r="B57" s="70"/>
      <c r="C57" s="128" t="s">
        <v>154</v>
      </c>
      <c r="D57" s="128"/>
      <c r="E57" s="128"/>
    </row>
    <row r="58" spans="1:5" ht="15.75" x14ac:dyDescent="0.3">
      <c r="A58" s="79" t="s">
        <v>148</v>
      </c>
      <c r="B58" s="70"/>
      <c r="C58" s="80">
        <v>859.83</v>
      </c>
      <c r="D58" s="80">
        <v>741.21</v>
      </c>
      <c r="E58" s="80">
        <v>622.62</v>
      </c>
    </row>
    <row r="59" spans="1:5" ht="15.75" x14ac:dyDescent="0.3">
      <c r="A59" s="72" t="s">
        <v>149</v>
      </c>
      <c r="B59" s="70"/>
      <c r="C59" s="80">
        <v>429.92</v>
      </c>
      <c r="D59" s="80">
        <v>370.61</v>
      </c>
      <c r="E59" s="80">
        <v>311.31</v>
      </c>
    </row>
    <row r="60" spans="1:5" x14ac:dyDescent="0.25">
      <c r="A60" s="42" t="s">
        <v>155</v>
      </c>
      <c r="B60" s="42"/>
      <c r="C60" s="42"/>
      <c r="D60" s="42"/>
      <c r="E60" s="42"/>
    </row>
    <row r="61" spans="1:5" ht="15.75" x14ac:dyDescent="0.3">
      <c r="A61" s="81"/>
      <c r="B61" s="72"/>
      <c r="C61" s="82" t="s">
        <v>115</v>
      </c>
      <c r="D61" s="70"/>
      <c r="E61" s="83" t="s">
        <v>116</v>
      </c>
    </row>
    <row r="62" spans="1:5" ht="15.75" x14ac:dyDescent="0.3">
      <c r="A62" s="72" t="s">
        <v>156</v>
      </c>
      <c r="B62" s="72"/>
      <c r="C62" s="80">
        <v>564.78</v>
      </c>
      <c r="D62" s="72"/>
      <c r="E62" s="80">
        <v>847.17</v>
      </c>
    </row>
    <row r="63" spans="1:5" ht="15.75" x14ac:dyDescent="0.3">
      <c r="A63" s="72" t="s">
        <v>136</v>
      </c>
      <c r="B63" s="72"/>
      <c r="C63" s="80">
        <v>847.17</v>
      </c>
      <c r="D63" s="72"/>
      <c r="E63" s="80">
        <v>1016.6</v>
      </c>
    </row>
    <row r="64" spans="1:5" ht="15.75" x14ac:dyDescent="0.3">
      <c r="A64" s="72" t="s">
        <v>137</v>
      </c>
      <c r="B64" s="72"/>
      <c r="C64" s="80">
        <v>1016.6</v>
      </c>
      <c r="D64" s="72"/>
      <c r="E64" s="80">
        <v>1186.03</v>
      </c>
    </row>
    <row r="65" spans="1:5" ht="15.75" x14ac:dyDescent="0.3">
      <c r="A65" s="72" t="s">
        <v>157</v>
      </c>
      <c r="B65" s="72"/>
      <c r="C65" s="74" t="s">
        <v>158</v>
      </c>
      <c r="D65" s="84"/>
      <c r="E65" s="74" t="s">
        <v>158</v>
      </c>
    </row>
    <row r="66" spans="1:5" x14ac:dyDescent="0.25">
      <c r="A66" s="42" t="s">
        <v>159</v>
      </c>
      <c r="B66" s="42"/>
      <c r="C66" s="42"/>
      <c r="D66" s="42"/>
      <c r="E66" s="53">
        <v>902.7</v>
      </c>
    </row>
    <row r="67" spans="1:5" ht="15.75" x14ac:dyDescent="0.3">
      <c r="A67" s="85" t="s">
        <v>160</v>
      </c>
      <c r="B67" s="85"/>
      <c r="C67" s="85"/>
      <c r="D67" s="85"/>
      <c r="E67" s="86">
        <v>179.31</v>
      </c>
    </row>
    <row r="68" spans="1:5" ht="16.5" x14ac:dyDescent="0.3">
      <c r="A68" s="85" t="s">
        <v>161</v>
      </c>
      <c r="B68" s="87"/>
      <c r="C68" s="87"/>
      <c r="D68" s="87"/>
      <c r="E68" s="88">
        <v>104.77</v>
      </c>
    </row>
  </sheetData>
  <mergeCells count="16">
    <mergeCell ref="A51:E51"/>
    <mergeCell ref="A52:E52"/>
    <mergeCell ref="C54:E54"/>
    <mergeCell ref="C57:E57"/>
    <mergeCell ref="A13:B13"/>
    <mergeCell ref="A15:E15"/>
    <mergeCell ref="C39:E39"/>
    <mergeCell ref="A44:B44"/>
    <mergeCell ref="A46:E46"/>
    <mergeCell ref="A47:E47"/>
    <mergeCell ref="A12:B12"/>
    <mergeCell ref="C3:E3"/>
    <mergeCell ref="C8:E8"/>
    <mergeCell ref="A9:B9"/>
    <mergeCell ref="A10:B10"/>
    <mergeCell ref="A11:B11"/>
  </mergeCells>
  <pageMargins left="0.7" right="0.7" top="0.75" bottom="0.75" header="0.3" footer="0.3"/>
  <pageSetup paperSize="9" orientation="portrait" verticalDpi="0" r:id="rId1"/>
  <ignoredErrors>
    <ignoredError sqref="C7:E7 C44:E44 C65 E6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9"/>
  <sheetViews>
    <sheetView showGridLines="0" workbookViewId="0">
      <selection activeCell="N22" sqref="N22"/>
    </sheetView>
  </sheetViews>
  <sheetFormatPr baseColWidth="10" defaultRowHeight="15" x14ac:dyDescent="0.25"/>
  <cols>
    <col min="1" max="1" width="47.5703125" customWidth="1"/>
  </cols>
  <sheetData>
    <row r="1" spans="1:10" x14ac:dyDescent="0.25">
      <c r="A1" s="4" t="s">
        <v>233</v>
      </c>
    </row>
    <row r="2" spans="1:10" ht="27" x14ac:dyDescent="0.25">
      <c r="A2" s="103"/>
      <c r="B2" s="104" t="s">
        <v>0</v>
      </c>
      <c r="C2" s="104" t="s">
        <v>1</v>
      </c>
      <c r="D2" s="104" t="s">
        <v>2</v>
      </c>
      <c r="E2" s="104" t="s">
        <v>3</v>
      </c>
      <c r="F2" s="104" t="s">
        <v>4</v>
      </c>
      <c r="G2" s="104" t="s">
        <v>5</v>
      </c>
      <c r="H2" s="104" t="s">
        <v>6</v>
      </c>
      <c r="I2" s="104" t="s">
        <v>7</v>
      </c>
      <c r="J2" s="104" t="s">
        <v>8</v>
      </c>
    </row>
    <row r="3" spans="1:10" ht="27" x14ac:dyDescent="0.25">
      <c r="A3" s="101" t="s">
        <v>163</v>
      </c>
      <c r="B3" s="102">
        <v>455688</v>
      </c>
      <c r="C3" s="102">
        <v>297374</v>
      </c>
      <c r="D3" s="102">
        <v>401428</v>
      </c>
      <c r="E3" s="102">
        <v>295176</v>
      </c>
      <c r="F3" s="102">
        <v>273548</v>
      </c>
      <c r="G3" s="102">
        <v>262248</v>
      </c>
      <c r="H3" s="102">
        <v>258535</v>
      </c>
      <c r="I3" s="102">
        <v>257595</v>
      </c>
      <c r="J3" s="94">
        <v>2501592</v>
      </c>
    </row>
    <row r="4" spans="1:10" x14ac:dyDescent="0.25">
      <c r="A4" s="53" t="s">
        <v>164</v>
      </c>
      <c r="B4" s="95"/>
      <c r="C4" s="95"/>
      <c r="D4" s="95"/>
      <c r="E4" s="95"/>
      <c r="F4" s="95"/>
      <c r="G4" s="95"/>
      <c r="H4" s="95"/>
      <c r="I4" s="95"/>
      <c r="J4" s="95"/>
    </row>
    <row r="5" spans="1:10" x14ac:dyDescent="0.25">
      <c r="A5" s="100" t="s">
        <v>165</v>
      </c>
      <c r="B5" s="96">
        <v>18779</v>
      </c>
      <c r="C5" s="96">
        <v>14928</v>
      </c>
      <c r="D5" s="96">
        <v>27264</v>
      </c>
      <c r="E5" s="96">
        <v>17305</v>
      </c>
      <c r="F5" s="96">
        <v>16454</v>
      </c>
      <c r="G5" s="96">
        <v>13705</v>
      </c>
      <c r="H5" s="96">
        <v>15090</v>
      </c>
      <c r="I5" s="96">
        <v>16354</v>
      </c>
      <c r="J5" s="97">
        <v>139879</v>
      </c>
    </row>
    <row r="6" spans="1:10" x14ac:dyDescent="0.25">
      <c r="A6" s="100" t="s">
        <v>166</v>
      </c>
      <c r="B6" s="96">
        <v>9523</v>
      </c>
      <c r="C6" s="96">
        <v>5442</v>
      </c>
      <c r="D6" s="96">
        <v>10170</v>
      </c>
      <c r="E6" s="96">
        <v>8188</v>
      </c>
      <c r="F6" s="96">
        <v>9453</v>
      </c>
      <c r="G6" s="96">
        <v>8403</v>
      </c>
      <c r="H6" s="96">
        <v>7816</v>
      </c>
      <c r="I6" s="96">
        <v>6495</v>
      </c>
      <c r="J6" s="97">
        <v>65490</v>
      </c>
    </row>
    <row r="7" spans="1:10" x14ac:dyDescent="0.25">
      <c r="A7" s="100" t="s">
        <v>167</v>
      </c>
      <c r="B7" s="96">
        <v>113</v>
      </c>
      <c r="C7" s="96">
        <v>200</v>
      </c>
      <c r="D7" s="96">
        <v>254</v>
      </c>
      <c r="E7" s="96">
        <v>207</v>
      </c>
      <c r="F7" s="96">
        <v>315</v>
      </c>
      <c r="G7" s="96">
        <v>230</v>
      </c>
      <c r="H7" s="96">
        <v>229</v>
      </c>
      <c r="I7" s="96">
        <v>165</v>
      </c>
      <c r="J7" s="97">
        <v>1713</v>
      </c>
    </row>
    <row r="8" spans="1:10" x14ac:dyDescent="0.25">
      <c r="A8" s="100" t="s">
        <v>168</v>
      </c>
      <c r="B8" s="96">
        <v>9</v>
      </c>
      <c r="C8" s="96">
        <v>34</v>
      </c>
      <c r="D8" s="96">
        <v>29</v>
      </c>
      <c r="E8" s="96">
        <v>20</v>
      </c>
      <c r="F8" s="96">
        <v>23</v>
      </c>
      <c r="G8" s="96">
        <v>26</v>
      </c>
      <c r="H8" s="96">
        <v>27</v>
      </c>
      <c r="I8" s="96">
        <v>26</v>
      </c>
      <c r="J8" s="97">
        <v>194</v>
      </c>
    </row>
    <row r="9" spans="1:10" x14ac:dyDescent="0.25">
      <c r="A9" s="100" t="s">
        <v>169</v>
      </c>
      <c r="B9" s="96">
        <v>3336</v>
      </c>
      <c r="C9" s="96">
        <v>4241</v>
      </c>
      <c r="D9" s="96">
        <v>6077</v>
      </c>
      <c r="E9" s="96">
        <v>4830</v>
      </c>
      <c r="F9" s="96">
        <v>5914</v>
      </c>
      <c r="G9" s="96">
        <v>5639</v>
      </c>
      <c r="H9" s="96">
        <v>5216</v>
      </c>
      <c r="I9" s="96">
        <v>5585</v>
      </c>
      <c r="J9" s="97">
        <v>40838</v>
      </c>
    </row>
    <row r="10" spans="1:10" x14ac:dyDescent="0.25">
      <c r="A10" s="53" t="s">
        <v>170</v>
      </c>
      <c r="B10" s="98"/>
      <c r="C10" s="98"/>
      <c r="D10" s="98"/>
      <c r="E10" s="98"/>
      <c r="F10" s="98"/>
      <c r="G10" s="98"/>
      <c r="H10" s="98"/>
      <c r="I10" s="98"/>
      <c r="J10" s="98"/>
    </row>
    <row r="11" spans="1:10" x14ac:dyDescent="0.25">
      <c r="A11" s="100" t="s">
        <v>131</v>
      </c>
      <c r="B11" s="96">
        <v>20170</v>
      </c>
      <c r="C11" s="96">
        <v>18672</v>
      </c>
      <c r="D11" s="96">
        <v>10132</v>
      </c>
      <c r="E11" s="96">
        <v>11809</v>
      </c>
      <c r="F11" s="96">
        <v>17164</v>
      </c>
      <c r="G11" s="96">
        <v>15482</v>
      </c>
      <c r="H11" s="96">
        <v>13589</v>
      </c>
      <c r="I11" s="96">
        <v>12237</v>
      </c>
      <c r="J11" s="97">
        <v>119255</v>
      </c>
    </row>
    <row r="12" spans="1:10" x14ac:dyDescent="0.25">
      <c r="A12" s="100" t="s">
        <v>171</v>
      </c>
      <c r="B12" s="96">
        <v>112625</v>
      </c>
      <c r="C12" s="96">
        <v>121398</v>
      </c>
      <c r="D12" s="96">
        <v>144809</v>
      </c>
      <c r="E12" s="96">
        <v>110098</v>
      </c>
      <c r="F12" s="96">
        <v>122909</v>
      </c>
      <c r="G12" s="96">
        <v>124235</v>
      </c>
      <c r="H12" s="96">
        <v>114253</v>
      </c>
      <c r="I12" s="96">
        <v>115094</v>
      </c>
      <c r="J12" s="97">
        <v>965421</v>
      </c>
    </row>
    <row r="13" spans="1:10" x14ac:dyDescent="0.25">
      <c r="A13" s="105" t="s">
        <v>172</v>
      </c>
      <c r="B13" s="91"/>
      <c r="C13" s="91"/>
      <c r="D13" s="91"/>
      <c r="E13" s="91"/>
      <c r="F13" s="91"/>
      <c r="G13" s="91"/>
      <c r="H13" s="91"/>
      <c r="I13" s="91"/>
      <c r="J13" s="91"/>
    </row>
    <row r="14" spans="1:10" x14ac:dyDescent="0.25">
      <c r="A14" s="92" t="s">
        <v>173</v>
      </c>
      <c r="B14" s="96">
        <v>781</v>
      </c>
      <c r="C14" s="96">
        <v>801</v>
      </c>
      <c r="D14" s="96">
        <v>1725</v>
      </c>
      <c r="E14" s="96">
        <v>959</v>
      </c>
      <c r="F14" s="96">
        <v>1101</v>
      </c>
      <c r="G14" s="96">
        <v>935</v>
      </c>
      <c r="H14" s="96">
        <v>1010</v>
      </c>
      <c r="I14" s="96">
        <v>1201</v>
      </c>
      <c r="J14" s="97">
        <v>8513</v>
      </c>
    </row>
    <row r="15" spans="1:10" x14ac:dyDescent="0.25">
      <c r="A15" s="92" t="s">
        <v>174</v>
      </c>
      <c r="B15" s="96">
        <v>54612</v>
      </c>
      <c r="C15" s="96">
        <v>50996</v>
      </c>
      <c r="D15" s="96">
        <v>111701</v>
      </c>
      <c r="E15" s="96">
        <v>64421</v>
      </c>
      <c r="F15" s="96">
        <v>66997</v>
      </c>
      <c r="G15" s="96">
        <v>52545</v>
      </c>
      <c r="H15" s="96">
        <v>61186</v>
      </c>
      <c r="I15" s="96">
        <v>67973</v>
      </c>
      <c r="J15" s="97">
        <v>530431</v>
      </c>
    </row>
    <row r="16" spans="1:10" x14ac:dyDescent="0.25">
      <c r="A16" s="92" t="s">
        <v>175</v>
      </c>
      <c r="B16" s="96">
        <v>246602</v>
      </c>
      <c r="C16" s="96">
        <v>125090</v>
      </c>
      <c r="D16" s="96">
        <v>203787</v>
      </c>
      <c r="E16" s="96">
        <v>137266</v>
      </c>
      <c r="F16" s="96">
        <v>98490</v>
      </c>
      <c r="G16" s="96">
        <v>91525</v>
      </c>
      <c r="H16" s="96">
        <v>103525</v>
      </c>
      <c r="I16" s="96">
        <v>105223</v>
      </c>
      <c r="J16" s="97">
        <v>1111508</v>
      </c>
    </row>
    <row r="17" spans="1:10" x14ac:dyDescent="0.25">
      <c r="A17" s="93" t="s">
        <v>242</v>
      </c>
      <c r="B17" s="96">
        <v>90518</v>
      </c>
      <c r="C17" s="96">
        <v>65701</v>
      </c>
      <c r="D17" s="96">
        <v>121241</v>
      </c>
      <c r="E17" s="96">
        <v>75043</v>
      </c>
      <c r="F17" s="96">
        <v>59093</v>
      </c>
      <c r="G17" s="96">
        <v>56902</v>
      </c>
      <c r="H17" s="96">
        <v>60742</v>
      </c>
      <c r="I17" s="96">
        <v>63844</v>
      </c>
      <c r="J17" s="97">
        <v>593084</v>
      </c>
    </row>
    <row r="18" spans="1:10" x14ac:dyDescent="0.25">
      <c r="A18" s="93" t="s">
        <v>177</v>
      </c>
      <c r="B18" s="96">
        <v>141574</v>
      </c>
      <c r="C18" s="96">
        <v>46324</v>
      </c>
      <c r="D18" s="96">
        <v>42573</v>
      </c>
      <c r="E18" s="96">
        <v>41555</v>
      </c>
      <c r="F18" s="96">
        <v>20929</v>
      </c>
      <c r="G18" s="96">
        <v>21645</v>
      </c>
      <c r="H18" s="96">
        <v>25093</v>
      </c>
      <c r="I18" s="96">
        <v>19995</v>
      </c>
      <c r="J18" s="97">
        <v>359688</v>
      </c>
    </row>
    <row r="19" spans="1:10" x14ac:dyDescent="0.25">
      <c r="A19" s="93" t="s">
        <v>178</v>
      </c>
      <c r="B19" s="96">
        <v>14510</v>
      </c>
      <c r="C19" s="96">
        <v>13065</v>
      </c>
      <c r="D19" s="96">
        <v>39973</v>
      </c>
      <c r="E19" s="96">
        <v>20668</v>
      </c>
      <c r="F19" s="96">
        <v>18468</v>
      </c>
      <c r="G19" s="96">
        <v>12978</v>
      </c>
      <c r="H19" s="96">
        <v>17690</v>
      </c>
      <c r="I19" s="96">
        <v>21384</v>
      </c>
      <c r="J19" s="97">
        <v>158736</v>
      </c>
    </row>
    <row r="20" spans="1:10" x14ac:dyDescent="0.25">
      <c r="A20" s="92" t="s">
        <v>179</v>
      </c>
      <c r="B20" s="96">
        <v>101072</v>
      </c>
      <c r="C20" s="96">
        <v>69268</v>
      </c>
      <c r="D20" s="96">
        <v>118845</v>
      </c>
      <c r="E20" s="96">
        <v>79263</v>
      </c>
      <c r="F20" s="96">
        <v>84102</v>
      </c>
      <c r="G20" s="96">
        <v>68783</v>
      </c>
      <c r="H20" s="96">
        <v>73236</v>
      </c>
      <c r="I20" s="96">
        <v>72266</v>
      </c>
      <c r="J20" s="97">
        <v>666835</v>
      </c>
    </row>
    <row r="21" spans="1:10" x14ac:dyDescent="0.25">
      <c r="A21" s="92" t="s">
        <v>180</v>
      </c>
      <c r="B21" s="96">
        <v>72099</v>
      </c>
      <c r="C21" s="96">
        <v>34910</v>
      </c>
      <c r="D21" s="96">
        <v>91718</v>
      </c>
      <c r="E21" s="96">
        <v>49666</v>
      </c>
      <c r="F21" s="96">
        <v>33456</v>
      </c>
      <c r="G21" s="96">
        <v>28668</v>
      </c>
      <c r="H21" s="96">
        <v>31647</v>
      </c>
      <c r="I21" s="96">
        <v>39152</v>
      </c>
      <c r="J21" s="99">
        <v>381316</v>
      </c>
    </row>
    <row r="22" spans="1:10" x14ac:dyDescent="0.25">
      <c r="A22" s="92" t="s">
        <v>181</v>
      </c>
      <c r="B22" s="96">
        <v>31534</v>
      </c>
      <c r="C22" s="96">
        <v>19598</v>
      </c>
      <c r="D22" s="96">
        <v>28334</v>
      </c>
      <c r="E22" s="96">
        <v>17937</v>
      </c>
      <c r="F22" s="96">
        <v>19617</v>
      </c>
      <c r="G22" s="96">
        <v>14929</v>
      </c>
      <c r="H22" s="96">
        <v>16897</v>
      </c>
      <c r="I22" s="96">
        <v>15142</v>
      </c>
      <c r="J22" s="97">
        <v>163988</v>
      </c>
    </row>
    <row r="23" spans="1:10" x14ac:dyDescent="0.25">
      <c r="A23" s="92" t="s">
        <v>182</v>
      </c>
      <c r="B23" s="96">
        <v>7073</v>
      </c>
      <c r="C23" s="96">
        <v>3702</v>
      </c>
      <c r="D23" s="96">
        <v>6097</v>
      </c>
      <c r="E23" s="96">
        <v>3827</v>
      </c>
      <c r="F23" s="96">
        <v>3799</v>
      </c>
      <c r="G23" s="96">
        <v>1947</v>
      </c>
      <c r="H23" s="96">
        <v>2827</v>
      </c>
      <c r="I23" s="96">
        <v>2820</v>
      </c>
      <c r="J23" s="97">
        <v>32092</v>
      </c>
    </row>
    <row r="24" spans="1:10" x14ac:dyDescent="0.25">
      <c r="A24" s="105" t="s">
        <v>170</v>
      </c>
      <c r="B24" s="91"/>
      <c r="C24" s="91"/>
      <c r="D24" s="91"/>
      <c r="E24" s="91"/>
      <c r="F24" s="91"/>
      <c r="G24" s="91"/>
      <c r="H24" s="91"/>
      <c r="I24" s="91"/>
      <c r="J24" s="91"/>
    </row>
    <row r="25" spans="1:10" x14ac:dyDescent="0.25">
      <c r="A25" s="92" t="s">
        <v>183</v>
      </c>
      <c r="B25" s="96">
        <v>25137</v>
      </c>
      <c r="C25" s="96">
        <v>26583</v>
      </c>
      <c r="D25" s="96">
        <v>57606</v>
      </c>
      <c r="E25" s="96">
        <v>34908</v>
      </c>
      <c r="F25" s="96">
        <v>38371</v>
      </c>
      <c r="G25" s="96">
        <v>31859</v>
      </c>
      <c r="H25" s="96">
        <v>36362</v>
      </c>
      <c r="I25" s="96">
        <v>38672</v>
      </c>
      <c r="J25" s="97">
        <v>289498</v>
      </c>
    </row>
    <row r="26" spans="1:10" x14ac:dyDescent="0.25">
      <c r="A26" s="92" t="s">
        <v>184</v>
      </c>
      <c r="B26" s="96">
        <v>15391</v>
      </c>
      <c r="C26" s="96">
        <v>15548</v>
      </c>
      <c r="D26" s="96">
        <v>38875</v>
      </c>
      <c r="E26" s="96">
        <v>20559</v>
      </c>
      <c r="F26" s="96">
        <v>23629</v>
      </c>
      <c r="G26" s="96">
        <v>18589</v>
      </c>
      <c r="H26" s="96">
        <v>21437</v>
      </c>
      <c r="I26" s="96">
        <v>24796</v>
      </c>
      <c r="J26" s="97">
        <v>178824</v>
      </c>
    </row>
    <row r="27" spans="1:10" ht="15.75" x14ac:dyDescent="0.3">
      <c r="A27" s="110" t="s">
        <v>187</v>
      </c>
    </row>
    <row r="28" spans="1:10" ht="15.75" x14ac:dyDescent="0.3">
      <c r="A28" s="110" t="s">
        <v>185</v>
      </c>
    </row>
    <row r="29" spans="1:10" ht="15.75" x14ac:dyDescent="0.3">
      <c r="A29" s="110" t="s">
        <v>186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7"/>
  <sheetViews>
    <sheetView showGridLines="0" workbookViewId="0">
      <selection activeCell="H16" sqref="H16"/>
    </sheetView>
  </sheetViews>
  <sheetFormatPr baseColWidth="10" defaultRowHeight="15" x14ac:dyDescent="0.25"/>
  <cols>
    <col min="1" max="1" width="47.42578125" customWidth="1"/>
  </cols>
  <sheetData>
    <row r="1" spans="1:10" x14ac:dyDescent="0.25">
      <c r="A1" s="4" t="s">
        <v>232</v>
      </c>
    </row>
    <row r="2" spans="1:10" ht="27" x14ac:dyDescent="0.25">
      <c r="A2" s="103"/>
      <c r="B2" s="104" t="s">
        <v>0</v>
      </c>
      <c r="C2" s="104" t="s">
        <v>1</v>
      </c>
      <c r="D2" s="104" t="s">
        <v>2</v>
      </c>
      <c r="E2" s="104" t="s">
        <v>3</v>
      </c>
      <c r="F2" s="104" t="s">
        <v>4</v>
      </c>
      <c r="G2" s="104" t="s">
        <v>5</v>
      </c>
      <c r="H2" s="104" t="s">
        <v>6</v>
      </c>
      <c r="I2" s="104" t="s">
        <v>7</v>
      </c>
      <c r="J2" s="104" t="s">
        <v>8</v>
      </c>
    </row>
    <row r="3" spans="1:10" x14ac:dyDescent="0.25">
      <c r="A3" s="53" t="s">
        <v>164</v>
      </c>
      <c r="B3" s="100"/>
      <c r="C3" s="100"/>
      <c r="D3" s="100"/>
      <c r="E3" s="100"/>
      <c r="F3" s="100"/>
      <c r="G3" s="100"/>
      <c r="H3" s="100"/>
      <c r="I3" s="100"/>
      <c r="J3" s="100"/>
    </row>
    <row r="4" spans="1:10" x14ac:dyDescent="0.25">
      <c r="A4" s="100" t="s">
        <v>165</v>
      </c>
      <c r="B4" s="106">
        <v>37128.36305</v>
      </c>
      <c r="C4" s="106">
        <v>30090.174559999999</v>
      </c>
      <c r="D4" s="106">
        <v>57925.835950000001</v>
      </c>
      <c r="E4" s="106">
        <v>34702.868270000006</v>
      </c>
      <c r="F4" s="106">
        <v>33791.878210000003</v>
      </c>
      <c r="G4" s="106">
        <v>28348.492200000001</v>
      </c>
      <c r="H4" s="106">
        <v>31234.886269999999</v>
      </c>
      <c r="I4" s="106">
        <v>34161.529860000002</v>
      </c>
      <c r="J4" s="107">
        <v>287384.02837000001</v>
      </c>
    </row>
    <row r="5" spans="1:10" x14ac:dyDescent="0.25">
      <c r="A5" s="100" t="s">
        <v>166</v>
      </c>
      <c r="B5" s="106">
        <v>46916.250049999995</v>
      </c>
      <c r="C5" s="106">
        <v>19289.867920000001</v>
      </c>
      <c r="D5" s="106">
        <v>44254.513679999996</v>
      </c>
      <c r="E5" s="106">
        <v>31749.52982</v>
      </c>
      <c r="F5" s="106">
        <v>28700.52752</v>
      </c>
      <c r="G5" s="106">
        <v>26094.79665</v>
      </c>
      <c r="H5" s="106">
        <v>26084.14618</v>
      </c>
      <c r="I5" s="106">
        <v>26652.574840000001</v>
      </c>
      <c r="J5" s="107">
        <v>249742.20666000003</v>
      </c>
    </row>
    <row r="6" spans="1:10" x14ac:dyDescent="0.25">
      <c r="A6" s="100" t="s">
        <v>167</v>
      </c>
      <c r="B6" s="106">
        <v>1099.3177000000001</v>
      </c>
      <c r="C6" s="106">
        <v>1977.84519</v>
      </c>
      <c r="D6" s="106">
        <v>2987.74584</v>
      </c>
      <c r="E6" s="106">
        <v>2286.8095699999999</v>
      </c>
      <c r="F6" s="106">
        <v>3168.3193999999999</v>
      </c>
      <c r="G6" s="106">
        <v>2419.08646</v>
      </c>
      <c r="H6" s="106">
        <v>2410.1772500000002</v>
      </c>
      <c r="I6" s="106">
        <v>1667.4823100000001</v>
      </c>
      <c r="J6" s="107">
        <v>18016.783719999999</v>
      </c>
    </row>
    <row r="7" spans="1:10" x14ac:dyDescent="0.25">
      <c r="A7" s="100" t="s">
        <v>188</v>
      </c>
      <c r="B7" s="106">
        <v>14017.778850000001</v>
      </c>
      <c r="C7" s="106">
        <v>18143.39903</v>
      </c>
      <c r="D7" s="106">
        <v>26375.121470000002</v>
      </c>
      <c r="E7" s="106">
        <v>19947.595730000001</v>
      </c>
      <c r="F7" s="106">
        <v>22642.713200000002</v>
      </c>
      <c r="G7" s="106">
        <v>22837.79925</v>
      </c>
      <c r="H7" s="106">
        <v>20867.33496</v>
      </c>
      <c r="I7" s="106">
        <v>23079.064870000002</v>
      </c>
      <c r="J7" s="108">
        <v>167910.80736000001</v>
      </c>
    </row>
    <row r="8" spans="1:10" x14ac:dyDescent="0.25">
      <c r="A8" s="53" t="s">
        <v>170</v>
      </c>
      <c r="B8" s="100"/>
      <c r="C8" s="100"/>
      <c r="D8" s="100"/>
      <c r="E8" s="100"/>
      <c r="F8" s="100"/>
      <c r="G8" s="100"/>
      <c r="H8" s="100"/>
      <c r="I8" s="100"/>
      <c r="J8" s="100"/>
    </row>
    <row r="9" spans="1:10" x14ac:dyDescent="0.25">
      <c r="A9" s="100" t="s">
        <v>131</v>
      </c>
      <c r="B9" s="106">
        <v>115199.14622</v>
      </c>
      <c r="C9" s="106">
        <v>130317.27848000001</v>
      </c>
      <c r="D9" s="106">
        <v>85304.033370000005</v>
      </c>
      <c r="E9" s="106">
        <v>92926.536209999991</v>
      </c>
      <c r="F9" s="106">
        <v>140724.70272</v>
      </c>
      <c r="G9" s="106">
        <v>120013.58541</v>
      </c>
      <c r="H9" s="106">
        <v>114857.51281999999</v>
      </c>
      <c r="I9" s="106">
        <v>103044.43360999999</v>
      </c>
      <c r="J9" s="107">
        <v>902387.22884</v>
      </c>
    </row>
    <row r="10" spans="1:10" x14ac:dyDescent="0.25">
      <c r="A10" s="100" t="s">
        <v>171</v>
      </c>
      <c r="B10" s="106">
        <v>242017.20553000001</v>
      </c>
      <c r="C10" s="106">
        <v>253918.32566999999</v>
      </c>
      <c r="D10" s="106">
        <v>449139.70282000001</v>
      </c>
      <c r="E10" s="106">
        <v>282917.39354000002</v>
      </c>
      <c r="F10" s="106">
        <v>326113.80168999999</v>
      </c>
      <c r="G10" s="106">
        <v>300589.06614999997</v>
      </c>
      <c r="H10" s="106">
        <v>303509.04155999998</v>
      </c>
      <c r="I10" s="106">
        <v>323857.07654000004</v>
      </c>
      <c r="J10" s="107">
        <v>2482061.6135000004</v>
      </c>
    </row>
    <row r="11" spans="1:10" x14ac:dyDescent="0.25">
      <c r="A11" s="105" t="s">
        <v>172</v>
      </c>
      <c r="B11" s="90"/>
      <c r="C11" s="90"/>
      <c r="D11" s="90"/>
      <c r="E11" s="90"/>
      <c r="F11" s="90"/>
      <c r="G11" s="90"/>
      <c r="H11" s="90"/>
      <c r="I11" s="90"/>
      <c r="J11" s="90"/>
    </row>
    <row r="12" spans="1:10" x14ac:dyDescent="0.25">
      <c r="A12" s="92" t="s">
        <v>173</v>
      </c>
      <c r="B12" s="106">
        <v>9547.8577699999987</v>
      </c>
      <c r="C12" s="106">
        <v>9452.9278200000008</v>
      </c>
      <c r="D12" s="106">
        <v>20490.800589999999</v>
      </c>
      <c r="E12" s="106">
        <v>12262.539449999998</v>
      </c>
      <c r="F12" s="106">
        <v>13142.02723</v>
      </c>
      <c r="G12" s="106">
        <v>10963.56206</v>
      </c>
      <c r="H12" s="106">
        <v>12689.66929</v>
      </c>
      <c r="I12" s="106">
        <v>13426.417730000001</v>
      </c>
      <c r="J12" s="107">
        <v>101975.80194</v>
      </c>
    </row>
    <row r="13" spans="1:10" x14ac:dyDescent="0.25">
      <c r="A13" s="92" t="s">
        <v>174</v>
      </c>
      <c r="B13" s="106">
        <v>44709.568479999994</v>
      </c>
      <c r="C13" s="106">
        <v>41839.141640000002</v>
      </c>
      <c r="D13" s="106">
        <v>97178.266870000007</v>
      </c>
      <c r="E13" s="109">
        <v>53751.991409999995</v>
      </c>
      <c r="F13" s="109">
        <v>56685.526359999996</v>
      </c>
      <c r="G13" s="109">
        <v>45093.835780000001</v>
      </c>
      <c r="H13" s="109">
        <v>52589.548259999996</v>
      </c>
      <c r="I13" s="109">
        <v>58884.357200000006</v>
      </c>
      <c r="J13" s="108">
        <v>450732.23599999998</v>
      </c>
    </row>
    <row r="14" spans="1:10" x14ac:dyDescent="0.25">
      <c r="A14" s="92" t="s">
        <v>175</v>
      </c>
      <c r="B14" s="106">
        <f>SUM(B15:B17)</f>
        <v>621829.0181499999</v>
      </c>
      <c r="C14" s="106">
        <f>SUM(C15:C17)</f>
        <v>310677.84133000002</v>
      </c>
      <c r="D14" s="106">
        <f t="shared" ref="D14:J14" si="0">SUM(D15:D17)</f>
        <v>593020.24144000001</v>
      </c>
      <c r="E14" s="106">
        <f t="shared" si="0"/>
        <v>366882.99572000001</v>
      </c>
      <c r="F14" s="106">
        <f t="shared" si="0"/>
        <v>261136.65818</v>
      </c>
      <c r="G14" s="106">
        <f t="shared" si="0"/>
        <v>233174.39614999999</v>
      </c>
      <c r="H14" s="106">
        <f t="shared" si="0"/>
        <v>271770.13822000002</v>
      </c>
      <c r="I14" s="106">
        <f t="shared" si="0"/>
        <v>289323.61392000003</v>
      </c>
      <c r="J14" s="108">
        <f t="shared" si="0"/>
        <v>2947814.9031099998</v>
      </c>
    </row>
    <row r="15" spans="1:10" x14ac:dyDescent="0.25">
      <c r="A15" s="93" t="s">
        <v>176</v>
      </c>
      <c r="B15" s="106">
        <v>236894.3137</v>
      </c>
      <c r="C15" s="106">
        <v>156818.47975</v>
      </c>
      <c r="D15" s="106">
        <v>323455.2978</v>
      </c>
      <c r="E15" s="109">
        <v>191513.63881</v>
      </c>
      <c r="F15" s="109">
        <v>151711.68984000001</v>
      </c>
      <c r="G15" s="109">
        <v>138895.06916999997</v>
      </c>
      <c r="H15" s="109">
        <v>151909.75219999999</v>
      </c>
      <c r="I15" s="109">
        <v>162883.12307</v>
      </c>
      <c r="J15" s="108">
        <v>1514081.3643400001</v>
      </c>
    </row>
    <row r="16" spans="1:10" x14ac:dyDescent="0.25">
      <c r="A16" s="93" t="s">
        <v>177</v>
      </c>
      <c r="B16" s="106">
        <v>328814.53104999999</v>
      </c>
      <c r="C16" s="106">
        <v>105384.80976</v>
      </c>
      <c r="D16" s="106">
        <v>104784.30368000001</v>
      </c>
      <c r="E16" s="109">
        <v>95505.648840000009</v>
      </c>
      <c r="F16" s="109">
        <v>45844.235380000006</v>
      </c>
      <c r="G16" s="109">
        <v>47563.2304</v>
      </c>
      <c r="H16" s="109">
        <v>54060.413820000002</v>
      </c>
      <c r="I16" s="109">
        <v>44497.11752</v>
      </c>
      <c r="J16" s="108">
        <v>826454.29045000009</v>
      </c>
    </row>
    <row r="17" spans="1:10" x14ac:dyDescent="0.25">
      <c r="A17" s="93" t="s">
        <v>178</v>
      </c>
      <c r="B17" s="106">
        <v>56120.1734</v>
      </c>
      <c r="C17" s="106">
        <v>48474.551820000001</v>
      </c>
      <c r="D17" s="106">
        <v>164780.63996</v>
      </c>
      <c r="E17" s="109">
        <v>79863.708069999993</v>
      </c>
      <c r="F17" s="109">
        <v>63580.732960000001</v>
      </c>
      <c r="G17" s="109">
        <v>46716.096579999998</v>
      </c>
      <c r="H17" s="109">
        <v>65799.972200000004</v>
      </c>
      <c r="I17" s="109">
        <v>81943.373330000002</v>
      </c>
      <c r="J17" s="108">
        <v>607279.2483199999</v>
      </c>
    </row>
    <row r="18" spans="1:10" x14ac:dyDescent="0.25">
      <c r="A18" s="92" t="s">
        <v>179</v>
      </c>
      <c r="B18" s="106">
        <v>218019.86968</v>
      </c>
      <c r="C18" s="106">
        <v>156744.97852999999</v>
      </c>
      <c r="D18" s="106">
        <v>297108.15869000001</v>
      </c>
      <c r="E18" s="109">
        <v>184904.36854</v>
      </c>
      <c r="F18" s="109">
        <v>182315.37975999998</v>
      </c>
      <c r="G18" s="109">
        <v>149764.24205</v>
      </c>
      <c r="H18" s="109">
        <v>162748.99406</v>
      </c>
      <c r="I18" s="109">
        <v>171338.24253999998</v>
      </c>
      <c r="J18" s="108">
        <v>1522944.23385</v>
      </c>
    </row>
    <row r="19" spans="1:10" x14ac:dyDescent="0.25">
      <c r="A19" s="92" t="s">
        <v>180</v>
      </c>
      <c r="B19" s="106">
        <v>405201.86051999999</v>
      </c>
      <c r="C19" s="106">
        <v>197551.91174000001</v>
      </c>
      <c r="D19" s="106">
        <v>566681.45539000002</v>
      </c>
      <c r="E19" s="109">
        <v>297340.18877999997</v>
      </c>
      <c r="F19" s="109">
        <v>196251.83416</v>
      </c>
      <c r="G19" s="109">
        <v>163103.17231999998</v>
      </c>
      <c r="H19" s="109">
        <v>188747.88498</v>
      </c>
      <c r="I19" s="109">
        <v>236621.47615</v>
      </c>
      <c r="J19" s="108">
        <v>2251499.7840399998</v>
      </c>
    </row>
    <row r="20" spans="1:10" x14ac:dyDescent="0.25">
      <c r="A20" s="92" t="s">
        <v>181</v>
      </c>
      <c r="B20" s="106">
        <v>281451.25334</v>
      </c>
      <c r="C20" s="106">
        <v>171276.83896000002</v>
      </c>
      <c r="D20" s="106">
        <v>251248.23131</v>
      </c>
      <c r="E20" s="109">
        <v>157666.33137</v>
      </c>
      <c r="F20" s="109">
        <v>167052.76243999999</v>
      </c>
      <c r="G20" s="109">
        <v>127328.9945</v>
      </c>
      <c r="H20" s="109">
        <v>147824.77525000001</v>
      </c>
      <c r="I20" s="109">
        <v>130153.9483</v>
      </c>
      <c r="J20" s="108">
        <v>1434003.1354700001</v>
      </c>
    </row>
    <row r="21" spans="1:10" x14ac:dyDescent="0.25">
      <c r="A21" s="92" t="s">
        <v>189</v>
      </c>
      <c r="B21" s="106">
        <v>9946.1949399999994</v>
      </c>
      <c r="C21" s="106">
        <v>5647.4151099999999</v>
      </c>
      <c r="D21" s="106">
        <v>8452.6559600000001</v>
      </c>
      <c r="E21" s="109">
        <v>5603.8848200000002</v>
      </c>
      <c r="F21" s="109">
        <v>5711.0394000000006</v>
      </c>
      <c r="G21" s="109">
        <v>2880.3241000000003</v>
      </c>
      <c r="H21" s="109">
        <v>4422.9973499999996</v>
      </c>
      <c r="I21" s="109">
        <v>3758.1788199999996</v>
      </c>
      <c r="J21" s="108">
        <v>46422.690499999997</v>
      </c>
    </row>
    <row r="22" spans="1:10" x14ac:dyDescent="0.25">
      <c r="A22" s="105" t="s">
        <v>170</v>
      </c>
      <c r="B22" s="90"/>
      <c r="C22" s="90"/>
      <c r="D22" s="90"/>
      <c r="E22" s="90"/>
      <c r="F22" s="90"/>
      <c r="G22" s="90"/>
      <c r="H22" s="90"/>
      <c r="I22" s="90"/>
      <c r="J22" s="90"/>
    </row>
    <row r="23" spans="1:10" x14ac:dyDescent="0.25">
      <c r="A23" s="92" t="s">
        <v>183</v>
      </c>
      <c r="B23" s="106">
        <v>51640.700819999998</v>
      </c>
      <c r="C23" s="106">
        <v>54012.524799999999</v>
      </c>
      <c r="D23" s="106">
        <v>120591.00084000001</v>
      </c>
      <c r="E23" s="109">
        <v>71543.306270000001</v>
      </c>
      <c r="F23" s="109">
        <v>76781.406319999995</v>
      </c>
      <c r="G23" s="109">
        <v>62814.755010000001</v>
      </c>
      <c r="H23" s="109">
        <v>73498.178530000005</v>
      </c>
      <c r="I23" s="109">
        <v>78875.392080000005</v>
      </c>
      <c r="J23" s="108">
        <v>589757.26466999995</v>
      </c>
    </row>
    <row r="24" spans="1:10" x14ac:dyDescent="0.25">
      <c r="A24" s="92" t="s">
        <v>184</v>
      </c>
      <c r="B24" s="106">
        <v>41851.345329999996</v>
      </c>
      <c r="C24" s="106">
        <v>40407.698090000005</v>
      </c>
      <c r="D24" s="106">
        <v>104946.41523</v>
      </c>
      <c r="E24" s="109">
        <v>53641.942929999997</v>
      </c>
      <c r="F24" s="109">
        <v>59133.321329999999</v>
      </c>
      <c r="G24" s="109">
        <v>46428.689359999997</v>
      </c>
      <c r="H24" s="109">
        <v>54223.539369999999</v>
      </c>
      <c r="I24" s="109">
        <v>63572.588889999999</v>
      </c>
      <c r="J24" s="108">
        <v>464205.54053</v>
      </c>
    </row>
    <row r="25" spans="1:10" ht="15" customHeight="1" x14ac:dyDescent="0.3">
      <c r="A25" s="110" t="s">
        <v>191</v>
      </c>
      <c r="B25" s="6"/>
      <c r="C25" s="6"/>
      <c r="D25" s="6"/>
      <c r="E25" s="6"/>
      <c r="F25" s="20"/>
      <c r="G25" s="20"/>
      <c r="H25" s="20"/>
      <c r="I25" s="20"/>
      <c r="J25" s="20"/>
    </row>
    <row r="26" spans="1:10" ht="15" customHeight="1" x14ac:dyDescent="0.3">
      <c r="A26" s="110" t="s">
        <v>190</v>
      </c>
      <c r="B26" s="6"/>
      <c r="C26" s="6"/>
      <c r="D26" s="6"/>
      <c r="E26" s="6"/>
      <c r="F26" s="20"/>
      <c r="G26" s="20"/>
      <c r="H26" s="20"/>
      <c r="I26" s="20"/>
      <c r="J26" s="20"/>
    </row>
    <row r="27" spans="1:10" ht="15.75" x14ac:dyDescent="0.3">
      <c r="A27" s="110" t="s">
        <v>210</v>
      </c>
      <c r="B27" s="6"/>
      <c r="C27" s="6"/>
      <c r="D27" s="6"/>
      <c r="E27" s="6"/>
    </row>
  </sheetData>
  <pageMargins left="0.7" right="0.7" top="0.75" bottom="0.75" header="0.3" footer="0.3"/>
  <pageSetup paperSize="9" orientation="portrait" verticalDpi="0" r:id="rId1"/>
  <ignoredErrors>
    <ignoredError sqref="B14:J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showGridLines="0" topLeftCell="A19" workbookViewId="0">
      <selection activeCell="J48" sqref="J48"/>
    </sheetView>
  </sheetViews>
  <sheetFormatPr baseColWidth="10" defaultRowHeight="15" x14ac:dyDescent="0.25"/>
  <cols>
    <col min="1" max="1" width="16" customWidth="1"/>
    <col min="2" max="9" width="12.85546875" bestFit="1" customWidth="1"/>
    <col min="10" max="10" width="13.140625" customWidth="1"/>
    <col min="11" max="11" width="16.28515625" customWidth="1"/>
  </cols>
  <sheetData>
    <row r="1" spans="1:1" x14ac:dyDescent="0.25">
      <c r="A1" s="4" t="s">
        <v>197</v>
      </c>
    </row>
    <row r="20" spans="1:11" ht="15.75" x14ac:dyDescent="0.3">
      <c r="A20" s="6" t="s">
        <v>76</v>
      </c>
    </row>
    <row r="21" spans="1:11" ht="15.75" x14ac:dyDescent="0.3">
      <c r="A21" s="6" t="s">
        <v>198</v>
      </c>
    </row>
    <row r="23" spans="1:11" x14ac:dyDescent="0.25">
      <c r="A23" s="7"/>
      <c r="B23" s="2" t="s">
        <v>0</v>
      </c>
      <c r="C23" s="2" t="s">
        <v>1</v>
      </c>
      <c r="D23" s="2" t="s">
        <v>2</v>
      </c>
      <c r="E23" s="2" t="s">
        <v>3</v>
      </c>
      <c r="F23" s="2" t="s">
        <v>4</v>
      </c>
      <c r="G23" s="2" t="s">
        <v>5</v>
      </c>
      <c r="H23" s="2" t="s">
        <v>6</v>
      </c>
      <c r="I23" s="2" t="s">
        <v>7</v>
      </c>
      <c r="J23" s="2" t="s">
        <v>8</v>
      </c>
      <c r="K23" s="25" t="s">
        <v>224</v>
      </c>
    </row>
    <row r="24" spans="1:11" x14ac:dyDescent="0.25">
      <c r="A24" s="11">
        <v>2019</v>
      </c>
      <c r="B24" s="8">
        <v>439465</v>
      </c>
      <c r="C24" s="8">
        <v>290070</v>
      </c>
      <c r="D24" s="8">
        <v>391075</v>
      </c>
      <c r="E24" s="8">
        <v>287055</v>
      </c>
      <c r="F24" s="8">
        <v>265491</v>
      </c>
      <c r="G24" s="8">
        <v>256206</v>
      </c>
      <c r="H24" s="8">
        <v>251682</v>
      </c>
      <c r="I24" s="8">
        <v>251243</v>
      </c>
      <c r="J24" s="8">
        <v>2432287</v>
      </c>
      <c r="K24" s="8">
        <f>(SUM(B24:I24))/8</f>
        <v>304035.875</v>
      </c>
    </row>
    <row r="25" spans="1:11" x14ac:dyDescent="0.25">
      <c r="A25" s="11">
        <v>2020</v>
      </c>
      <c r="B25" s="8">
        <v>455688</v>
      </c>
      <c r="C25" s="8">
        <v>297374</v>
      </c>
      <c r="D25" s="8">
        <v>401428</v>
      </c>
      <c r="E25" s="8">
        <v>295176</v>
      </c>
      <c r="F25" s="8">
        <v>273548</v>
      </c>
      <c r="G25" s="8">
        <v>262248</v>
      </c>
      <c r="H25" s="8">
        <v>258535</v>
      </c>
      <c r="I25" s="8">
        <v>257595</v>
      </c>
      <c r="J25" s="8">
        <v>2501592</v>
      </c>
      <c r="K25" s="8">
        <f>(SUM(B25:I25))/8</f>
        <v>312699</v>
      </c>
    </row>
    <row r="26" spans="1:11" ht="15" customHeight="1" x14ac:dyDescent="0.25">
      <c r="A26" s="12" t="s">
        <v>9</v>
      </c>
      <c r="B26" s="10">
        <v>3.6915340243250312</v>
      </c>
      <c r="C26" s="10">
        <v>2.518012893439515</v>
      </c>
      <c r="D26" s="10">
        <v>2.6473182893306908</v>
      </c>
      <c r="E26" s="10">
        <v>2.8290745675915767</v>
      </c>
      <c r="F26" s="10">
        <v>3.0347544737863053</v>
      </c>
      <c r="G26" s="10">
        <v>2.3582585887918315</v>
      </c>
      <c r="H26" s="10">
        <v>2.7228804602633483</v>
      </c>
      <c r="I26" s="10">
        <v>2.5282296422188875</v>
      </c>
      <c r="J26" s="10">
        <v>2.8493759165756343</v>
      </c>
      <c r="K26" s="10">
        <f>(K25-K24)/K24*100</f>
        <v>2.8493759165756343</v>
      </c>
    </row>
    <row r="28" spans="1:11" x14ac:dyDescent="0.25">
      <c r="A28" t="s">
        <v>225</v>
      </c>
    </row>
    <row r="30" spans="1:11" x14ac:dyDescent="0.25">
      <c r="A30" s="7"/>
      <c r="B30" s="2" t="s">
        <v>0</v>
      </c>
      <c r="C30" s="2" t="s">
        <v>1</v>
      </c>
      <c r="D30" s="2" t="s">
        <v>2</v>
      </c>
      <c r="E30" s="2" t="s">
        <v>3</v>
      </c>
      <c r="F30" s="2" t="s">
        <v>4</v>
      </c>
      <c r="G30" s="2" t="s">
        <v>5</v>
      </c>
      <c r="H30" s="2" t="s">
        <v>6</v>
      </c>
      <c r="I30" s="2" t="s">
        <v>7</v>
      </c>
      <c r="J30" s="25" t="s">
        <v>224</v>
      </c>
    </row>
    <row r="31" spans="1:11" x14ac:dyDescent="0.25">
      <c r="A31" s="11">
        <v>2019</v>
      </c>
      <c r="B31" s="8">
        <v>439465</v>
      </c>
      <c r="C31" s="8">
        <v>290070</v>
      </c>
      <c r="D31" s="8">
        <v>391075</v>
      </c>
      <c r="E31" s="8">
        <v>287055</v>
      </c>
      <c r="F31" s="8">
        <v>265491</v>
      </c>
      <c r="G31" s="8">
        <v>256206</v>
      </c>
      <c r="H31" s="8">
        <v>251682</v>
      </c>
      <c r="I31" s="8">
        <v>251243</v>
      </c>
      <c r="J31" s="8">
        <v>304035.875</v>
      </c>
    </row>
    <row r="32" spans="1:11" x14ac:dyDescent="0.25">
      <c r="A32" s="11">
        <v>2020</v>
      </c>
      <c r="B32" s="8">
        <v>455688</v>
      </c>
      <c r="C32" s="8">
        <v>297374</v>
      </c>
      <c r="D32" s="8">
        <v>401428</v>
      </c>
      <c r="E32" s="8">
        <v>295176</v>
      </c>
      <c r="F32" s="8">
        <v>273548</v>
      </c>
      <c r="G32" s="8">
        <v>262248</v>
      </c>
      <c r="H32" s="8">
        <v>258535</v>
      </c>
      <c r="I32" s="8">
        <v>257595</v>
      </c>
      <c r="J32" s="8">
        <v>312699</v>
      </c>
    </row>
    <row r="33" spans="1:10" x14ac:dyDescent="0.25">
      <c r="A33" s="12" t="s">
        <v>9</v>
      </c>
      <c r="B33" s="10">
        <v>3.6915340243250312</v>
      </c>
      <c r="C33" s="10">
        <v>2.518012893439515</v>
      </c>
      <c r="D33" s="10">
        <v>2.6473182893306908</v>
      </c>
      <c r="E33" s="10">
        <v>2.8290745675915767</v>
      </c>
      <c r="F33" s="10">
        <v>3.0347544737863053</v>
      </c>
      <c r="G33" s="10">
        <v>2.3582585887918315</v>
      </c>
      <c r="H33" s="10">
        <v>2.7228804602633483</v>
      </c>
      <c r="I33" s="10">
        <v>2.5282296422188875</v>
      </c>
      <c r="J33" s="10">
        <v>2.8493759165756343</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row r="1" spans="1:1" x14ac:dyDescent="0.25">
      <c r="A1" s="5"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workbookViewId="0"/>
  </sheetViews>
  <sheetFormatPr baseColWidth="10" defaultRowHeight="15" x14ac:dyDescent="0.25"/>
  <cols>
    <col min="1" max="1" width="18.42578125" customWidth="1"/>
    <col min="10" max="10" width="12.7109375" customWidth="1"/>
  </cols>
  <sheetData>
    <row r="1" spans="1:1" x14ac:dyDescent="0.25">
      <c r="A1" s="4" t="s">
        <v>78</v>
      </c>
    </row>
    <row r="21" spans="1:10" ht="15.75" x14ac:dyDescent="0.3">
      <c r="A21" s="6" t="s">
        <v>34</v>
      </c>
    </row>
    <row r="22" spans="1:10" ht="15.75" x14ac:dyDescent="0.3">
      <c r="A22" s="6" t="s">
        <v>205</v>
      </c>
    </row>
    <row r="24" spans="1:10" x14ac:dyDescent="0.25">
      <c r="A24" s="7"/>
      <c r="B24" s="2" t="s">
        <v>0</v>
      </c>
      <c r="C24" s="2" t="s">
        <v>1</v>
      </c>
      <c r="D24" s="2" t="s">
        <v>2</v>
      </c>
      <c r="E24" s="2" t="s">
        <v>3</v>
      </c>
      <c r="F24" s="2" t="s">
        <v>4</v>
      </c>
      <c r="G24" s="2" t="s">
        <v>5</v>
      </c>
      <c r="H24" s="2" t="s">
        <v>6</v>
      </c>
      <c r="I24" s="2" t="s">
        <v>7</v>
      </c>
      <c r="J24" s="2" t="s">
        <v>8</v>
      </c>
    </row>
    <row r="25" spans="1:10" ht="27" x14ac:dyDescent="0.25">
      <c r="A25" s="14" t="s">
        <v>10</v>
      </c>
      <c r="B25" s="9">
        <v>24.457523568757573</v>
      </c>
      <c r="C25" s="9">
        <v>40.188785838708156</v>
      </c>
      <c r="D25" s="9">
        <v>35.387666032264811</v>
      </c>
      <c r="E25" s="9">
        <v>36.157411171639971</v>
      </c>
      <c r="F25" s="9">
        <v>43.305014110869024</v>
      </c>
      <c r="G25" s="9">
        <v>46.16889356639517</v>
      </c>
      <c r="H25" s="9">
        <v>42.39116560620419</v>
      </c>
      <c r="I25" s="9">
        <v>43.455424212426486</v>
      </c>
      <c r="J25" s="9">
        <v>37.608730760251873</v>
      </c>
    </row>
    <row r="26" spans="1:10" ht="27" x14ac:dyDescent="0.25">
      <c r="A26" s="12" t="s">
        <v>11</v>
      </c>
      <c r="B26" s="9">
        <v>4.1576692824915291</v>
      </c>
      <c r="C26" s="9">
        <v>3.4542360798186795</v>
      </c>
      <c r="D26" s="9">
        <v>5.0432456131610151</v>
      </c>
      <c r="E26" s="9">
        <v>3.8126405940862402</v>
      </c>
      <c r="F26" s="9">
        <v>3.5251582903183349</v>
      </c>
      <c r="G26" s="9">
        <v>2.9323388548244411</v>
      </c>
      <c r="H26" s="9">
        <v>3.2916239580714408</v>
      </c>
      <c r="I26" s="9">
        <v>3.7081465090549117</v>
      </c>
      <c r="J26" s="9">
        <v>3.8420333931352517</v>
      </c>
    </row>
    <row r="27" spans="1:10" x14ac:dyDescent="0.25">
      <c r="A27" s="12" t="s">
        <v>12</v>
      </c>
      <c r="B27" s="9">
        <v>59.983146363301209</v>
      </c>
      <c r="C27" s="9">
        <v>41.590387861749853</v>
      </c>
      <c r="D27" s="9">
        <v>41.562123220104233</v>
      </c>
      <c r="E27" s="9">
        <v>43.036357969482616</v>
      </c>
      <c r="F27" s="9">
        <v>34.903929109333646</v>
      </c>
      <c r="G27" s="9">
        <v>35.364998017144075</v>
      </c>
      <c r="H27" s="9">
        <v>36.680526814551222</v>
      </c>
      <c r="I27" s="9">
        <v>34.865971777402507</v>
      </c>
      <c r="J27" s="9">
        <v>42.523241200003838</v>
      </c>
    </row>
    <row r="28" spans="1:10" ht="27" x14ac:dyDescent="0.25">
      <c r="A28" s="14" t="s">
        <v>13</v>
      </c>
      <c r="B28" s="9">
        <v>11.401660785449694</v>
      </c>
      <c r="C28" s="9">
        <v>14.766590219723311</v>
      </c>
      <c r="D28" s="9">
        <v>18.006965134469944</v>
      </c>
      <c r="E28" s="9">
        <v>16.993590264791177</v>
      </c>
      <c r="F28" s="9">
        <v>18.265898489478992</v>
      </c>
      <c r="G28" s="9">
        <v>15.533769561636312</v>
      </c>
      <c r="H28" s="9">
        <v>17.636683621173148</v>
      </c>
      <c r="I28" s="9">
        <v>17.970457501116094</v>
      </c>
      <c r="J28" s="9">
        <v>16.025994646609039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workbookViewId="0">
      <selection activeCell="R13" sqref="R13"/>
    </sheetView>
  </sheetViews>
  <sheetFormatPr baseColWidth="10" defaultRowHeight="15" x14ac:dyDescent="0.25"/>
  <cols>
    <col min="1" max="1" width="16.85546875" customWidth="1"/>
    <col min="4" max="4" width="11.85546875" customWidth="1"/>
    <col min="10" max="10" width="12.5703125" customWidth="1"/>
  </cols>
  <sheetData>
    <row r="1" spans="1:1" x14ac:dyDescent="0.25">
      <c r="A1" s="4" t="s">
        <v>199</v>
      </c>
    </row>
    <row r="20" spans="1:10" ht="15.75" x14ac:dyDescent="0.3">
      <c r="A20" s="6" t="s">
        <v>76</v>
      </c>
    </row>
    <row r="21" spans="1:10" ht="15.75" x14ac:dyDescent="0.3">
      <c r="A21" s="6" t="s">
        <v>79</v>
      </c>
    </row>
    <row r="23" spans="1:10" x14ac:dyDescent="0.25">
      <c r="A23" s="7"/>
      <c r="B23" s="2" t="s">
        <v>0</v>
      </c>
      <c r="C23" s="2" t="s">
        <v>1</v>
      </c>
      <c r="D23" s="2" t="s">
        <v>2</v>
      </c>
      <c r="E23" s="2" t="s">
        <v>3</v>
      </c>
      <c r="F23" s="2" t="s">
        <v>4</v>
      </c>
      <c r="G23" s="2" t="s">
        <v>5</v>
      </c>
      <c r="H23" s="2" t="s">
        <v>6</v>
      </c>
      <c r="I23" s="2" t="s">
        <v>7</v>
      </c>
      <c r="J23" s="2" t="s">
        <v>8</v>
      </c>
    </row>
    <row r="24" spans="1:10" ht="27" x14ac:dyDescent="0.25">
      <c r="A24" s="12" t="s">
        <v>10</v>
      </c>
      <c r="B24" s="9">
        <v>-1.947846283783784</v>
      </c>
      <c r="C24" s="9">
        <v>-1.5048995772105789</v>
      </c>
      <c r="D24" s="9">
        <v>-0.64068488934896339</v>
      </c>
      <c r="E24" s="9">
        <v>-1.102689078744973</v>
      </c>
      <c r="F24" s="9">
        <v>-0.54070392262224609</v>
      </c>
      <c r="G24" s="9">
        <v>-0.66943959046048584</v>
      </c>
      <c r="H24" s="9">
        <v>-0.53455552026137865</v>
      </c>
      <c r="I24" s="9">
        <v>-0.36227369020703898</v>
      </c>
      <c r="J24" s="9">
        <v>-0.90602779173368131</v>
      </c>
    </row>
    <row r="25" spans="1:10" ht="27" x14ac:dyDescent="0.25">
      <c r="A25" s="12" t="s">
        <v>11</v>
      </c>
      <c r="B25" s="9">
        <v>5.4312743461324429</v>
      </c>
      <c r="C25" s="9">
        <v>5.6029608306774952</v>
      </c>
      <c r="D25" s="9">
        <v>1.4329375219199358</v>
      </c>
      <c r="E25" s="9">
        <v>2.4021838034576888</v>
      </c>
      <c r="F25" s="9">
        <v>5.0435729847494555</v>
      </c>
      <c r="G25" s="9">
        <v>4.7255889963230286</v>
      </c>
      <c r="H25" s="9">
        <v>3.1890384382199586</v>
      </c>
      <c r="I25" s="9">
        <v>1.8554062699936023</v>
      </c>
      <c r="J25" s="9">
        <v>3.5756622195400567</v>
      </c>
    </row>
    <row r="26" spans="1:10" x14ac:dyDescent="0.25">
      <c r="A26" s="12" t="s">
        <v>12</v>
      </c>
      <c r="B26" s="9">
        <v>6.8603687428651847</v>
      </c>
      <c r="C26" s="9">
        <v>7.2178443560202155</v>
      </c>
      <c r="D26" s="9">
        <v>6.4063725709037804</v>
      </c>
      <c r="E26" s="9">
        <v>6.9706538672055913</v>
      </c>
      <c r="F26" s="9">
        <v>7.7373564126289178</v>
      </c>
      <c r="G26" s="9">
        <v>6.1447782546494993</v>
      </c>
      <c r="H26" s="9">
        <v>6.8818610103013764</v>
      </c>
      <c r="I26" s="9">
        <v>6.6561371841155239</v>
      </c>
      <c r="J26" s="9">
        <v>6.8433464842149236</v>
      </c>
    </row>
    <row r="27" spans="1:10" ht="27" x14ac:dyDescent="0.25">
      <c r="A27" s="12" t="s">
        <v>13</v>
      </c>
      <c r="B27" s="9">
        <v>-0.16716945602674713</v>
      </c>
      <c r="C27" s="9">
        <v>0.59331546514557998</v>
      </c>
      <c r="D27" s="9">
        <v>1.3147013889862222</v>
      </c>
      <c r="E27" s="9">
        <v>1.5569322967282151</v>
      </c>
      <c r="F27" s="9">
        <v>2.8424410826386746</v>
      </c>
      <c r="G27" s="9">
        <v>2.8842025508271245</v>
      </c>
      <c r="H27" s="9">
        <v>2.4099362141766236</v>
      </c>
      <c r="I27" s="9">
        <v>2.1628302178279006</v>
      </c>
      <c r="J27" s="9">
        <v>1.6364558245658511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workbookViewId="0">
      <selection activeCell="A19" sqref="A19:A20"/>
    </sheetView>
  </sheetViews>
  <sheetFormatPr baseColWidth="10" defaultRowHeight="15" x14ac:dyDescent="0.25"/>
  <cols>
    <col min="1" max="1" width="16.5703125" customWidth="1"/>
    <col min="10" max="10" width="13.140625" customWidth="1"/>
  </cols>
  <sheetData>
    <row r="1" spans="1:1" x14ac:dyDescent="0.25">
      <c r="A1" s="4" t="s">
        <v>80</v>
      </c>
    </row>
    <row r="19" spans="1:10" ht="15.75" x14ac:dyDescent="0.3">
      <c r="A19" s="6" t="s">
        <v>34</v>
      </c>
    </row>
    <row r="20" spans="1:10" ht="15.75" x14ac:dyDescent="0.3">
      <c r="A20" s="6" t="s">
        <v>81</v>
      </c>
    </row>
    <row r="23" spans="1:10" x14ac:dyDescent="0.25">
      <c r="A23" s="7"/>
      <c r="B23" s="2" t="s">
        <v>0</v>
      </c>
      <c r="C23" s="2" t="s">
        <v>1</v>
      </c>
      <c r="D23" s="2" t="s">
        <v>2</v>
      </c>
      <c r="E23" s="2" t="s">
        <v>3</v>
      </c>
      <c r="F23" s="2" t="s">
        <v>4</v>
      </c>
      <c r="G23" s="2" t="s">
        <v>5</v>
      </c>
      <c r="H23" s="2" t="s">
        <v>6</v>
      </c>
      <c r="I23" s="2" t="s">
        <v>7</v>
      </c>
      <c r="J23" s="2" t="s">
        <v>8</v>
      </c>
    </row>
    <row r="24" spans="1:10" x14ac:dyDescent="0.25">
      <c r="A24" s="14" t="s">
        <v>14</v>
      </c>
      <c r="B24" s="9">
        <v>33.989835234195766</v>
      </c>
      <c r="C24" s="9">
        <v>22.46975548707459</v>
      </c>
      <c r="D24" s="9">
        <v>19.652446059120052</v>
      </c>
      <c r="E24" s="9">
        <v>23.703517945555038</v>
      </c>
      <c r="F24" s="9">
        <v>21.283271109030874</v>
      </c>
      <c r="G24" s="9">
        <v>20.15380859375</v>
      </c>
      <c r="H24" s="9">
        <v>23.89024092982585</v>
      </c>
      <c r="I24" s="9">
        <v>19.99728197561544</v>
      </c>
      <c r="J24" s="9">
        <v>23.781180033741755</v>
      </c>
    </row>
    <row r="25" spans="1:10" x14ac:dyDescent="0.25">
      <c r="A25" s="12" t="s">
        <v>15</v>
      </c>
      <c r="B25" s="9">
        <v>19.226555725090286</v>
      </c>
      <c r="C25" s="9">
        <v>25.72364791215298</v>
      </c>
      <c r="D25" s="9">
        <v>27.113592927322156</v>
      </c>
      <c r="E25" s="9">
        <v>26.55183047711353</v>
      </c>
      <c r="F25" s="9">
        <v>30.938337605540582</v>
      </c>
      <c r="G25" s="9">
        <v>28.69415283203125</v>
      </c>
      <c r="H25" s="9">
        <v>29.055897112479055</v>
      </c>
      <c r="I25" s="9">
        <v>29.866816805156482</v>
      </c>
      <c r="J25" s="9">
        <v>26.513750425370858</v>
      </c>
    </row>
    <row r="26" spans="1:10" x14ac:dyDescent="0.25">
      <c r="A26" s="12" t="s">
        <v>16</v>
      </c>
      <c r="B26" s="9">
        <v>21.256654848022478</v>
      </c>
      <c r="C26" s="9">
        <v>28.609156114168833</v>
      </c>
      <c r="D26" s="9">
        <v>25.366603624548052</v>
      </c>
      <c r="E26" s="9">
        <v>26.07027757915462</v>
      </c>
      <c r="F26" s="9">
        <v>28.460579289363118</v>
      </c>
      <c r="G26" s="9">
        <v>31.164932250976563</v>
      </c>
      <c r="H26" s="9">
        <v>27.851054527445573</v>
      </c>
      <c r="I26" s="9">
        <v>28.231730993243769</v>
      </c>
      <c r="J26" s="9">
        <v>26.584448961295347</v>
      </c>
    </row>
    <row r="27" spans="1:10" x14ac:dyDescent="0.25">
      <c r="A27" s="12" t="s">
        <v>17</v>
      </c>
      <c r="B27" s="9">
        <v>13.525066136840142</v>
      </c>
      <c r="C27" s="9">
        <v>13.739217612466526</v>
      </c>
      <c r="D27" s="9">
        <v>15.696490821516051</v>
      </c>
      <c r="E27" s="9">
        <v>13.801692382246591</v>
      </c>
      <c r="F27" s="9">
        <v>12.308344882310136</v>
      </c>
      <c r="G27" s="9">
        <v>13.024520874023438</v>
      </c>
      <c r="H27" s="9">
        <v>12.390455665739369</v>
      </c>
      <c r="I27" s="9">
        <v>13.441407160052806</v>
      </c>
      <c r="J27" s="9">
        <v>13.620224899720446</v>
      </c>
    </row>
    <row r="28" spans="1:10" x14ac:dyDescent="0.25">
      <c r="A28" s="7" t="s">
        <v>18</v>
      </c>
      <c r="B28" s="9">
        <v>12.001888055851326</v>
      </c>
      <c r="C28" s="9">
        <v>9.4582228741370713</v>
      </c>
      <c r="D28" s="9">
        <v>12.17086656749369</v>
      </c>
      <c r="E28" s="9">
        <v>9.8726816159302171</v>
      </c>
      <c r="F28" s="9">
        <v>7.0094671137552886</v>
      </c>
      <c r="G28" s="9">
        <v>6.96258544921875</v>
      </c>
      <c r="H28" s="9">
        <v>6.8123517645101508</v>
      </c>
      <c r="I28" s="9">
        <v>8.4627630659315063</v>
      </c>
      <c r="J28" s="9">
        <v>9.5003956798715912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showGridLines="0" workbookViewId="0">
      <selection activeCell="L28" sqref="L28"/>
    </sheetView>
  </sheetViews>
  <sheetFormatPr baseColWidth="10" defaultRowHeight="15" x14ac:dyDescent="0.25"/>
  <cols>
    <col min="1" max="1" width="17" customWidth="1"/>
    <col min="10" max="10" width="13.140625" customWidth="1"/>
  </cols>
  <sheetData>
    <row r="1" spans="1:1" x14ac:dyDescent="0.25">
      <c r="A1" s="4" t="s">
        <v>206</v>
      </c>
    </row>
    <row r="21" spans="1:10" ht="15.75" x14ac:dyDescent="0.3">
      <c r="A21" s="6" t="s">
        <v>76</v>
      </c>
    </row>
    <row r="22" spans="1:10" ht="15.75" x14ac:dyDescent="0.3">
      <c r="A22" s="6" t="s">
        <v>207</v>
      </c>
    </row>
    <row r="25" spans="1:10" x14ac:dyDescent="0.25">
      <c r="A25" s="7"/>
      <c r="B25" s="2" t="s">
        <v>0</v>
      </c>
      <c r="C25" s="2" t="s">
        <v>1</v>
      </c>
      <c r="D25" s="2" t="s">
        <v>2</v>
      </c>
      <c r="E25" s="2" t="s">
        <v>3</v>
      </c>
      <c r="F25" s="2" t="s">
        <v>4</v>
      </c>
      <c r="G25" s="2" t="s">
        <v>5</v>
      </c>
      <c r="H25" s="2" t="s">
        <v>6</v>
      </c>
      <c r="I25" s="2" t="s">
        <v>7</v>
      </c>
      <c r="J25" s="2" t="s">
        <v>8</v>
      </c>
    </row>
    <row r="26" spans="1:10" x14ac:dyDescent="0.25">
      <c r="A26" s="12" t="s">
        <v>14</v>
      </c>
      <c r="B26" s="9">
        <v>8.2330735083365365</v>
      </c>
      <c r="C26" s="9">
        <v>7.8179734288988971</v>
      </c>
      <c r="D26" s="9">
        <v>3.9226795973225106</v>
      </c>
      <c r="E26" s="9">
        <v>5.1756285336220378</v>
      </c>
      <c r="F26" s="9">
        <v>4.4748792877528674</v>
      </c>
      <c r="G26" s="9">
        <v>4.7755037283833097</v>
      </c>
      <c r="H26" s="9">
        <v>4.6826257968262581</v>
      </c>
      <c r="I26" s="9">
        <v>2.4182161678432932</v>
      </c>
      <c r="J26" s="9">
        <v>5.6713670414646975</v>
      </c>
    </row>
    <row r="27" spans="1:10" x14ac:dyDescent="0.25">
      <c r="A27" s="12" t="s">
        <v>15</v>
      </c>
      <c r="B27" s="9">
        <v>1.5067921554082246</v>
      </c>
      <c r="C27" s="9">
        <v>-0.53206020475862159</v>
      </c>
      <c r="D27" s="9">
        <v>1.244952267525169</v>
      </c>
      <c r="E27" s="9">
        <v>1.326867119301649</v>
      </c>
      <c r="F27" s="9">
        <v>1.9889582680392488</v>
      </c>
      <c r="G27" s="9">
        <v>0.86490110626885675</v>
      </c>
      <c r="H27" s="9">
        <v>1.3318040750236135</v>
      </c>
      <c r="I27" s="9">
        <v>1.2238613483530512</v>
      </c>
      <c r="J27" s="9">
        <v>1.1389949022084329</v>
      </c>
    </row>
    <row r="28" spans="1:10" x14ac:dyDescent="0.25">
      <c r="A28" s="12" t="s">
        <v>16</v>
      </c>
      <c r="B28" s="9">
        <v>0.57964992468706178</v>
      </c>
      <c r="C28" s="9">
        <v>1.1706620665040748</v>
      </c>
      <c r="D28" s="9">
        <v>2.4928265794110245</v>
      </c>
      <c r="E28" s="9">
        <v>2.042711234911792</v>
      </c>
      <c r="F28" s="9">
        <v>2.0198974977389206</v>
      </c>
      <c r="G28" s="9">
        <v>1.6878057280840419</v>
      </c>
      <c r="H28" s="9">
        <v>1.7815986312797818</v>
      </c>
      <c r="I28" s="9">
        <v>2.9420925952144983</v>
      </c>
      <c r="J28" s="9">
        <v>1.8059171235184222</v>
      </c>
    </row>
    <row r="29" spans="1:10" x14ac:dyDescent="0.25">
      <c r="A29" s="12" t="s">
        <v>17</v>
      </c>
      <c r="B29" s="9">
        <v>2.4393488418497147</v>
      </c>
      <c r="C29" s="9">
        <v>3.1418108347013507</v>
      </c>
      <c r="D29" s="9">
        <v>2.9482423311379495</v>
      </c>
      <c r="E29" s="9">
        <v>2.4552841437951245</v>
      </c>
      <c r="F29" s="9">
        <v>5.2631578947368416</v>
      </c>
      <c r="G29" s="9">
        <v>3.4322932444713725</v>
      </c>
      <c r="H29" s="9">
        <v>4.0923126929952867</v>
      </c>
      <c r="I29" s="9">
        <v>4.233537081087591</v>
      </c>
      <c r="J29" s="9">
        <v>3.3285098456787314</v>
      </c>
    </row>
    <row r="30" spans="1:10" x14ac:dyDescent="0.25">
      <c r="A30" s="7" t="s">
        <v>18</v>
      </c>
      <c r="B30" s="9">
        <v>2.1411755913456147</v>
      </c>
      <c r="C30" s="9">
        <v>2.3592805650622588</v>
      </c>
      <c r="D30" s="9">
        <v>3.7776739047295291</v>
      </c>
      <c r="E30" s="9">
        <v>4.154302670623145</v>
      </c>
      <c r="F30" s="9">
        <v>3.801375426436346</v>
      </c>
      <c r="G30" s="9">
        <v>2.8050016897600538</v>
      </c>
      <c r="H30" s="9">
        <v>3.7170122525918945</v>
      </c>
      <c r="I30" s="9">
        <v>3.5834798726296282</v>
      </c>
      <c r="J30" s="9">
        <v>3.178539322426964</v>
      </c>
    </row>
  </sheetData>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showGridLines="0" workbookViewId="0">
      <selection activeCell="M15" sqref="M15"/>
    </sheetView>
  </sheetViews>
  <sheetFormatPr baseColWidth="10" defaultRowHeight="15" x14ac:dyDescent="0.25"/>
  <cols>
    <col min="1" max="1" width="21.7109375" customWidth="1"/>
    <col min="10" max="10" width="13.28515625" customWidth="1"/>
  </cols>
  <sheetData>
    <row r="1" spans="1:1" x14ac:dyDescent="0.25">
      <c r="A1" s="4" t="s">
        <v>82</v>
      </c>
    </row>
    <row r="21" spans="1:10" ht="15.75" x14ac:dyDescent="0.3">
      <c r="A21" s="6" t="s">
        <v>34</v>
      </c>
    </row>
    <row r="22" spans="1:10" ht="15.75" x14ac:dyDescent="0.3">
      <c r="A22" s="6" t="s">
        <v>83</v>
      </c>
    </row>
    <row r="24" spans="1:10" x14ac:dyDescent="0.25">
      <c r="A24" s="7"/>
      <c r="B24" s="2" t="s">
        <v>0</v>
      </c>
      <c r="C24" s="2" t="s">
        <v>1</v>
      </c>
      <c r="D24" s="2" t="s">
        <v>2</v>
      </c>
      <c r="E24" s="2" t="s">
        <v>3</v>
      </c>
      <c r="F24" s="2" t="s">
        <v>4</v>
      </c>
      <c r="G24" s="2" t="s">
        <v>5</v>
      </c>
      <c r="H24" s="2" t="s">
        <v>6</v>
      </c>
      <c r="I24" s="2" t="s">
        <v>7</v>
      </c>
      <c r="J24" s="2" t="s">
        <v>8</v>
      </c>
    </row>
    <row r="25" spans="1:10" ht="40.5" x14ac:dyDescent="0.25">
      <c r="A25" s="14" t="s">
        <v>19</v>
      </c>
      <c r="B25" s="9">
        <v>70.504160741560014</v>
      </c>
      <c r="C25" s="19">
        <v>53.370839414340189</v>
      </c>
      <c r="D25" s="9">
        <v>59.025030640613011</v>
      </c>
      <c r="E25" s="9">
        <v>57.134726400520364</v>
      </c>
      <c r="F25" s="9">
        <v>48.582698466082732</v>
      </c>
      <c r="G25" s="9">
        <v>45.850873981879744</v>
      </c>
      <c r="H25" s="9">
        <v>49.925155201423408</v>
      </c>
      <c r="I25" s="9">
        <v>49.583260544653427</v>
      </c>
      <c r="J25" s="9">
        <v>55.785235961739602</v>
      </c>
    </row>
    <row r="26" spans="1:10" ht="27" x14ac:dyDescent="0.25">
      <c r="A26" s="14" t="s">
        <v>20</v>
      </c>
      <c r="B26" s="9">
        <v>12.715059426625237</v>
      </c>
      <c r="C26" s="19">
        <v>19.528270797043454</v>
      </c>
      <c r="D26" s="9">
        <v>31.495560847773447</v>
      </c>
      <c r="E26" s="9">
        <v>25.366899747946984</v>
      </c>
      <c r="F26" s="9">
        <v>30.689312296196647</v>
      </c>
      <c r="G26" s="9">
        <v>25.224977883530091</v>
      </c>
      <c r="H26" s="9">
        <v>29.306670276751696</v>
      </c>
      <c r="I26" s="9">
        <v>32.007220637046522</v>
      </c>
      <c r="J26" s="9">
        <v>25.009713814243089</v>
      </c>
    </row>
    <row r="27" spans="1:10" ht="40.5" x14ac:dyDescent="0.25">
      <c r="A27" s="14" t="s">
        <v>21</v>
      </c>
      <c r="B27" s="9">
        <v>16.780779831814751</v>
      </c>
      <c r="C27" s="19">
        <v>27.100889788616357</v>
      </c>
      <c r="D27" s="9">
        <v>9.4794085116135385</v>
      </c>
      <c r="E27" s="9">
        <v>17.498373851532644</v>
      </c>
      <c r="F27" s="9">
        <v>20.727989237720621</v>
      </c>
      <c r="G27" s="9">
        <v>28.924148134590162</v>
      </c>
      <c r="H27" s="9">
        <v>20.768174521824896</v>
      </c>
      <c r="I27" s="9">
        <v>18.409518818300043</v>
      </c>
      <c r="J27" s="9">
        <v>19.205050224017345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23</vt:i4>
      </vt:variant>
    </vt:vector>
  </HeadingPairs>
  <TitlesOfParts>
    <vt:vector size="46" baseType="lpstr">
      <vt:lpstr>Carte</vt:lpstr>
      <vt:lpstr>Fg1-1</vt:lpstr>
      <vt:lpstr>Fg1-2</vt:lpstr>
      <vt:lpstr>Carte 2</vt:lpstr>
      <vt:lpstr>Fg2-1</vt:lpstr>
      <vt:lpstr>Fg2-2</vt:lpstr>
      <vt:lpstr>Fg3-1</vt:lpstr>
      <vt:lpstr>Fg3-2</vt:lpstr>
      <vt:lpstr>Fg4-1</vt:lpstr>
      <vt:lpstr>Fg4-2</vt:lpstr>
      <vt:lpstr>Fg5-1</vt:lpstr>
      <vt:lpstr>Fg5-2</vt:lpstr>
      <vt:lpstr>Tb 1</vt:lpstr>
      <vt:lpstr>Fg6-1</vt:lpstr>
      <vt:lpstr>Fg 7-1</vt:lpstr>
      <vt:lpstr>Fg 7-2</vt:lpstr>
      <vt:lpstr>Fg 7-3</vt:lpstr>
      <vt:lpstr>Fg7-4</vt:lpstr>
      <vt:lpstr>Fg8-1</vt:lpstr>
      <vt:lpstr>Fg8-2</vt:lpstr>
      <vt:lpstr>Tb_barèmes</vt:lpstr>
      <vt:lpstr>Annexe 1</vt:lpstr>
      <vt:lpstr>Annexe 2</vt:lpstr>
      <vt:lpstr>'Fg5-1'!_ftn1</vt:lpstr>
      <vt:lpstr>'Fg5-1'!_ftnref1</vt:lpstr>
      <vt:lpstr>'Fg1-1'!_Hlk86052007</vt:lpstr>
      <vt:lpstr>'Fg1-1'!_Hlk86052555</vt:lpstr>
      <vt:lpstr>'Fg2-1'!_Hlk86059637</vt:lpstr>
      <vt:lpstr>'Fg4-1'!_Hlk86075810</vt:lpstr>
      <vt:lpstr>'Fg6-1'!_Hlk86142193</vt:lpstr>
      <vt:lpstr>'Fg2-2'!_Hlk86142951</vt:lpstr>
      <vt:lpstr>'Fg5-1'!_Hlk86143601</vt:lpstr>
      <vt:lpstr>'Fg7-4'!_Hlk86143648</vt:lpstr>
      <vt:lpstr>'Fg2-2'!_Hlk87452467</vt:lpstr>
      <vt:lpstr>'Fg2-2'!_Hlk87452522</vt:lpstr>
      <vt:lpstr>'Fg3-2'!_Hlk87454292</vt:lpstr>
      <vt:lpstr>'Fg3-2'!_Hlk87455535</vt:lpstr>
      <vt:lpstr>'Fg4-1'!_Hlk87457982</vt:lpstr>
      <vt:lpstr>'Fg5-1'!_Hlk87458006</vt:lpstr>
      <vt:lpstr>'Fg4-2'!_Hlk87458028</vt:lpstr>
      <vt:lpstr>'Fg4-2'!_Hlk87458096</vt:lpstr>
      <vt:lpstr>'Fg5-1'!_Hlk87458369</vt:lpstr>
      <vt:lpstr>'Fg 7-2'!_Hlk93931352</vt:lpstr>
      <vt:lpstr>'Fg 7-1'!_Hlk93931545</vt:lpstr>
      <vt:lpstr>'Fg 7-2'!_Hlk93931719</vt:lpstr>
      <vt:lpstr>'Fg 7-3'!_Hlk93932647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2022-06-02T16:10:32Z</dcterms:modified>
</cp:coreProperties>
</file>