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8201"/>
  <workbookPr filterPrivacy="1"/>
  <bookViews>
    <workbookView minimized="1" xWindow="4500" yWindow="0" windowWidth="22260" windowHeight="12645" firstSheet="1" activeTab="9"/>
  </bookViews>
  <sheets>
    <sheet name="Tb1" sheetId="1" r:id="rId1"/>
    <sheet name="Tb 2" sheetId="10" r:id="rId2"/>
    <sheet name="Tb 3" sheetId="7" r:id="rId3"/>
    <sheet name="Tb 4" sheetId="2" r:id="rId4"/>
    <sheet name="Tb5" sheetId="6" r:id="rId5"/>
    <sheet name="Tb 6" sheetId="8" r:id="rId6"/>
    <sheet name="Tb 7" sheetId="11" r:id="rId7"/>
    <sheet name="Tb 8" sheetId="3" r:id="rId8"/>
    <sheet name="Tb 9" sheetId="4" r:id="rId9"/>
    <sheet name="Fg1" sheetId="5" r:id="rId10"/>
    <sheet name="Tableau final" sheetId="9" r:id="rId11"/>
  </sheets>
  <externalReferences>
    <externalReference r:id="rId12"/>
  </externalReferences>
  <definedNames>
    <definedName name="_ftn1" localSheetId="6">'Tb 7'!$A$4</definedName>
    <definedName name="_ftnref1" localSheetId="6">'Tb 7'!$A$1</definedName>
  </definedName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8" i="10" l="1"/>
  <c r="I8" i="10"/>
  <c r="H8" i="10"/>
  <c r="G8" i="10"/>
  <c r="F8" i="10"/>
  <c r="E8" i="10"/>
  <c r="D8" i="10"/>
  <c r="C8" i="10"/>
  <c r="B8" i="10"/>
  <c r="C8" i="6" l="1"/>
  <c r="B8" i="6"/>
  <c r="D7" i="6"/>
  <c r="D6" i="6"/>
  <c r="D5" i="6"/>
  <c r="J24" i="4"/>
  <c r="J23" i="4"/>
  <c r="J21" i="4"/>
  <c r="J20" i="4"/>
  <c r="J19" i="4"/>
  <c r="J18" i="4"/>
  <c r="J17" i="4"/>
  <c r="J16" i="4"/>
  <c r="J15" i="4"/>
  <c r="J14" i="4"/>
  <c r="J13" i="4"/>
  <c r="J12" i="4"/>
  <c r="J10" i="4"/>
  <c r="J9" i="4"/>
  <c r="J7" i="4"/>
  <c r="J6" i="4"/>
  <c r="J5" i="4"/>
  <c r="J4" i="4"/>
  <c r="J26" i="2"/>
  <c r="J25" i="2"/>
  <c r="J23" i="2"/>
  <c r="J22" i="2"/>
  <c r="J21" i="2"/>
  <c r="J20" i="2"/>
  <c r="J19" i="2"/>
  <c r="J18" i="2"/>
  <c r="J17" i="2"/>
  <c r="J16" i="2" s="1"/>
  <c r="I16" i="2"/>
  <c r="H16" i="2"/>
  <c r="G16" i="2"/>
  <c r="F16" i="2"/>
  <c r="E16" i="2"/>
  <c r="D16" i="2"/>
  <c r="C16" i="2"/>
  <c r="B16" i="2"/>
  <c r="J15" i="2"/>
  <c r="J14" i="2"/>
  <c r="J12" i="2"/>
  <c r="J11" i="2"/>
  <c r="J9" i="2"/>
  <c r="J8" i="2"/>
  <c r="J7" i="2"/>
  <c r="J6" i="2"/>
  <c r="J5" i="2"/>
  <c r="H12" i="1"/>
  <c r="G12" i="1"/>
  <c r="B12" i="1"/>
  <c r="H11" i="1"/>
  <c r="G11" i="1"/>
  <c r="H10" i="1"/>
  <c r="G10" i="1"/>
  <c r="H9" i="1"/>
  <c r="G9" i="1"/>
  <c r="H8" i="1"/>
  <c r="G8" i="1"/>
  <c r="H7" i="1"/>
  <c r="G7" i="1"/>
  <c r="H6" i="1"/>
  <c r="G6" i="1"/>
  <c r="H5" i="1"/>
  <c r="G5" i="1"/>
  <c r="H4" i="1"/>
  <c r="G4" i="1"/>
  <c r="D8" i="6" l="1"/>
  <c r="E6" i="6"/>
  <c r="B9" i="6"/>
  <c r="E5" i="6"/>
  <c r="E8" i="6"/>
  <c r="E7" i="6"/>
  <c r="C9" i="6"/>
  <c r="D9" i="6"/>
</calcChain>
</file>

<file path=xl/sharedStrings.xml><?xml version="1.0" encoding="utf-8"?>
<sst xmlns="http://schemas.openxmlformats.org/spreadsheetml/2006/main" count="292" uniqueCount="202">
  <si>
    <t>Population Insee</t>
  </si>
  <si>
    <t>Population Insee 0-24 ans</t>
  </si>
  <si>
    <t>Foyers allocataires</t>
  </si>
  <si>
    <t>Personnes couvertes par la Caf</t>
  </si>
  <si>
    <t>0-24 ans couverts par la Caf</t>
  </si>
  <si>
    <t>Part des personnes couvertes (%)</t>
  </si>
  <si>
    <t>Part des enfants couverts (%)</t>
  </si>
  <si>
    <t>Paris</t>
  </si>
  <si>
    <t>Hauts-de-Seine</t>
  </si>
  <si>
    <t>Seine-Saint-Denis</t>
  </si>
  <si>
    <t>Val-de-Marne</t>
  </si>
  <si>
    <t>Seine-et-Marne</t>
  </si>
  <si>
    <t>Yvelines</t>
  </si>
  <si>
    <t>Essonne</t>
  </si>
  <si>
    <t>Val-d'Oise</t>
  </si>
  <si>
    <r>
      <rPr>
        <b/>
        <sz val="9"/>
        <color indexed="8"/>
        <rFont val="Calibri"/>
        <family val="2"/>
      </rPr>
      <t>Î</t>
    </r>
    <r>
      <rPr>
        <b/>
        <sz val="9"/>
        <color indexed="8"/>
        <rFont val="Arial"/>
        <family val="2"/>
      </rPr>
      <t>le-de-France</t>
    </r>
  </si>
  <si>
    <t>Tableau 1. Part des personnes couvertes par au moins une prestation légale au titre de décembre 2019</t>
  </si>
  <si>
    <t>Lecture : En décembre 2019, 51,8 % des franciliens sont couverts par au moins une prestation versée par les Caf.</t>
  </si>
  <si>
    <r>
      <t>Sources : Caisses  d’allocations familiales d’</t>
    </r>
    <r>
      <rPr>
        <sz val="8"/>
        <color indexed="8"/>
        <rFont val="Century Gothic"/>
        <family val="2"/>
      </rPr>
      <t>Île-de-France, décembre 2019 et Insee, recensement de la population en 2016.</t>
    </r>
  </si>
  <si>
    <r>
      <rPr>
        <b/>
        <sz val="9"/>
        <color indexed="8"/>
        <rFont val="Century Gothic"/>
        <family val="2"/>
      </rPr>
      <t>Île-de-France</t>
    </r>
  </si>
  <si>
    <t>Nombre d'allocataires franciliens, bénéficiaires de prestations * :</t>
  </si>
  <si>
    <t>Sans condition de ressources</t>
  </si>
  <si>
    <t>Allocation de soutien familial (Asf)</t>
  </si>
  <si>
    <t>Allocation d'éducation de l'enfant handicapé (Aeeh)</t>
  </si>
  <si>
    <t>Allocation journalière de présence parentale (Ajpp)</t>
  </si>
  <si>
    <t>Complément de libre choix d'activité (Clca+Colca)</t>
  </si>
  <si>
    <t>Prestation partagée d'éducation de l'enfant (PreParE)</t>
  </si>
  <si>
    <t xml:space="preserve">   avec modulation selon le niveau de ressources</t>
  </si>
  <si>
    <t>Complément de libre choix du mode de garde (Cmg)</t>
  </si>
  <si>
    <t>Allocations familiales (Af)</t>
  </si>
  <si>
    <t>Sous condition de ressources</t>
  </si>
  <si>
    <t xml:space="preserve">Prime naissance/adoption </t>
  </si>
  <si>
    <t>Allocation de rentrée scolaire (Ars)</t>
  </si>
  <si>
    <t>Aides au logement :</t>
  </si>
  <si>
    <t xml:space="preserve">         Aide personnalisée au logement (Apl)</t>
  </si>
  <si>
    <t xml:space="preserve">         Allocation de logement à caractère social (Als)</t>
  </si>
  <si>
    <t xml:space="preserve">         Allocation de logement à caractère familial (Alf)</t>
  </si>
  <si>
    <t>Prime d'activité</t>
  </si>
  <si>
    <t>Revenu de solidarité active (Rsa)</t>
  </si>
  <si>
    <t>Allocation aux adultes handicapés (Aah)</t>
  </si>
  <si>
    <t>Compléments de ressources Aah</t>
  </si>
  <si>
    <t>Allocation de base (Ab)</t>
  </si>
  <si>
    <t>Complément familial (Cf)</t>
  </si>
  <si>
    <t>Nombre d'allocataires</t>
  </si>
  <si>
    <t>Ratio</t>
  </si>
  <si>
    <t>Enfance seule</t>
  </si>
  <si>
    <t>Logement seul</t>
  </si>
  <si>
    <t>Solidarité seule</t>
  </si>
  <si>
    <t>Logement + Solidarité</t>
  </si>
  <si>
    <t>Enfance + Logement + Solidarité</t>
  </si>
  <si>
    <t>Enfance + Logement</t>
  </si>
  <si>
    <t>Paje + Enfance</t>
  </si>
  <si>
    <t>Paje seule</t>
  </si>
  <si>
    <t>Paje + Enfance + Logement</t>
  </si>
  <si>
    <t>Enfance + Solidarité</t>
  </si>
  <si>
    <t>Paje + Enfance + Logement + Solidarité</t>
  </si>
  <si>
    <t>Paje + Enfance + Solidarité</t>
  </si>
  <si>
    <t>Paje + Logement</t>
  </si>
  <si>
    <t>Paje + Logement + Solidarité</t>
  </si>
  <si>
    <t>Paje + Solidarité</t>
  </si>
  <si>
    <t>Autres (ADI, AMI, CDI…)</t>
  </si>
  <si>
    <t>Total</t>
  </si>
  <si>
    <r>
      <rPr>
        <b/>
        <sz val="9"/>
        <color indexed="8"/>
        <rFont val="Arial"/>
        <family val="2"/>
      </rPr>
      <t>Île-de-France</t>
    </r>
  </si>
  <si>
    <t>Rang*</t>
  </si>
  <si>
    <t>Complément de libre choix d'activité (Clca + PreParE)</t>
  </si>
  <si>
    <t>Complément de ressources Aah</t>
  </si>
  <si>
    <t>Modulé</t>
  </si>
  <si>
    <t>Non modulé</t>
  </si>
  <si>
    <t>Répartition du nombre de foyers allocataires selon le critère de condition de ressources (%)</t>
  </si>
  <si>
    <t>Sous condition de ressources exclusivement</t>
  </si>
  <si>
    <t>Sous et sans condition de ressources</t>
  </si>
  <si>
    <t>Sans condition de ressources exclusivement</t>
  </si>
  <si>
    <t xml:space="preserve">Nombre d'allocataires </t>
  </si>
  <si>
    <t>Répartition du nombre de foyers allocataires selon la modulation ou non de leurs ressources (%)</t>
  </si>
  <si>
    <t>2 enfants</t>
  </si>
  <si>
    <t>3 enfants et plus</t>
  </si>
  <si>
    <t>Nombre de bénéficiaires</t>
  </si>
  <si>
    <t>Répartition par tranche (%)</t>
  </si>
  <si>
    <t xml:space="preserve">Sous condition de ressources exclusivement </t>
  </si>
  <si>
    <t>Source : Caisses d'allocations familiales d'Île-de-France, décembre 2019</t>
  </si>
  <si>
    <t xml:space="preserve">Lecture: En décembre 2019, 343 233  foyers allocataires franciliens perçoivent le revenu de solidarité active. </t>
  </si>
  <si>
    <t>* Cette ligne n'est pas la somme des lignes suivantes</t>
  </si>
  <si>
    <t>*Paje : Prime naissance/adoption + Ab + Cmg + PreParE + Clca</t>
  </si>
  <si>
    <t>Enfance : Ajpp + Aeeh + Asf + Ars + Af + Cf</t>
  </si>
  <si>
    <t>Logement : Apl + Als + Alf</t>
  </si>
  <si>
    <t>Solidarité : Rsa + Aah + Prime d'activité</t>
  </si>
  <si>
    <t>Lecture: En décembre 2019, 21,7 % des foyers allocataires franciliens perçoivent uniquement des prestations liées à l'éducation de l'enfant (Ajpp + Aeeh + Asf + Ars + Af + Cf)</t>
  </si>
  <si>
    <t>Source : Caisses d'allocations familiales d'Île-de-France, 2019</t>
  </si>
  <si>
    <t>Lecture: En 2019, près de 3 milliards  d'euros sont délivrés aux foyers allocataires franciliens pour les aides au logement.</t>
  </si>
  <si>
    <t>* Classement des montants financiers versés par prestation, par ordre décroissant</t>
  </si>
  <si>
    <t>Enfance et jeunesse</t>
  </si>
  <si>
    <t>Logement</t>
  </si>
  <si>
    <t>Solidarité et insertion</t>
  </si>
  <si>
    <t xml:space="preserve">Source : Caisses d'allocations familiales d'Île-de-France, 2019. </t>
  </si>
  <si>
    <t>Lecture: En décembre 2019, 475 773 foyers allocataires franciliens perçoivent uniquement des prestations sans condition de ressources, dont 452 176 ont au moins une prestation avec modulation et 23 597 n'en ont pas</t>
  </si>
  <si>
    <t>Lecture: En décembre 2019, 731 498  foyers allocataires franciliens ont des revenus situés dans la première tranche de modulation des Af et perçoivent donc la totalité des Af versables</t>
  </si>
  <si>
    <t>*N’ont été comptabilisés que les allocataires des Af pour lesquels l'on disposait de données sur les revenus.</t>
  </si>
  <si>
    <r>
      <rPr>
        <sz val="9"/>
        <color indexed="8"/>
        <rFont val="Century Gothic"/>
        <family val="2"/>
      </rPr>
      <t>Île-de-France</t>
    </r>
  </si>
  <si>
    <t>Lecture: En décembre 2019, 69,1 % des  foyers allocataires parisiens perçoivent uniquement des prestations sous condition de ressources (aide au logement, Allocation de rentrée de scolaire, Revenu de solidarité active, Allocation adultes handicapés…)</t>
  </si>
  <si>
    <t>Allocations familiales</t>
  </si>
  <si>
    <t>Plafonds de ressources 2017 (en vigueur du 1er avril au 31 décembre 2019)</t>
  </si>
  <si>
    <t>inférieures à</t>
  </si>
  <si>
    <t>comprises entre</t>
  </si>
  <si>
    <t>supérieures</t>
  </si>
  <si>
    <t xml:space="preserve">2 enfants à charge </t>
  </si>
  <si>
    <t>68 217 et 90 926</t>
  </si>
  <si>
    <t xml:space="preserve">3 enfants à charge </t>
  </si>
  <si>
    <t>73 901 et 96 610</t>
  </si>
  <si>
    <t>Par enfant supplémentaire</t>
  </si>
  <si>
    <t>+ 5 684</t>
  </si>
  <si>
    <t>Montants mensuels versés par la Caf</t>
  </si>
  <si>
    <t>Allocations familiales pour 2 enfants</t>
  </si>
  <si>
    <t>Allocations familiales pour 3 enfants</t>
  </si>
  <si>
    <t>Majoration pour les enfants de 14 ans et plus</t>
  </si>
  <si>
    <t>Allocation forfaitaire</t>
  </si>
  <si>
    <t>Allocation d’éducation de l’enfant handicapé</t>
  </si>
  <si>
    <t xml:space="preserve">Selon certaines conditions, ce montant peut être augmenté d'un complément 99,16 à 1 121,92 € </t>
  </si>
  <si>
    <t>Allocation de soutien familial (par enfant)</t>
  </si>
  <si>
    <t xml:space="preserve">Orphelin de père et de mère (ou assimilé) </t>
  </si>
  <si>
    <t xml:space="preserve">Orphelin de père ou de mère (ou assimilé) </t>
  </si>
  <si>
    <t xml:space="preserve">Allocation journalière de présence parentale </t>
  </si>
  <si>
    <t>pour une personne seule</t>
  </si>
  <si>
    <t>pour un couple</t>
  </si>
  <si>
    <t>Prestation partagée d'éducation de l'enfant</t>
  </si>
  <si>
    <t xml:space="preserve">Cessation complète d’activité </t>
  </si>
  <si>
    <t xml:space="preserve">Activité au plus égale au mi-temps </t>
  </si>
  <si>
    <t xml:space="preserve">Activité comprise entre un mi-temps et un 4/5e de temps </t>
  </si>
  <si>
    <t>Prestation partagée d'éducation de l'enfant majorée</t>
  </si>
  <si>
    <t xml:space="preserve">Prime à la naissance (par enfant) </t>
  </si>
  <si>
    <t xml:space="preserve">Allocation de base (par enfant) </t>
  </si>
  <si>
    <t>taux plein</t>
  </si>
  <si>
    <t>taux partiel</t>
  </si>
  <si>
    <t>Allocation de rentrée scolaire</t>
  </si>
  <si>
    <t xml:space="preserve">Enfant âgé de 6 à 10 ans </t>
  </si>
  <si>
    <t xml:space="preserve">Enfant âgé de 11 à 14 ans </t>
  </si>
  <si>
    <t xml:space="preserve">Enfant âgé de 15 à 18 ans </t>
  </si>
  <si>
    <t>Complément familial</t>
  </si>
  <si>
    <t>Majoré</t>
  </si>
  <si>
    <t>De base</t>
  </si>
  <si>
    <t>Plafonds de revenus 2017 (en vigueur du 1er janvier au 31 décembre 2019)</t>
  </si>
  <si>
    <t>inférieurs à</t>
  </si>
  <si>
    <t>ne dépassant pas</t>
  </si>
  <si>
    <t>supérieurs à</t>
  </si>
  <si>
    <t>1 enfant à charge</t>
  </si>
  <si>
    <t>2 enfants à charge</t>
  </si>
  <si>
    <t>3 enfants à charge</t>
  </si>
  <si>
    <t>au-delà de 3 enfants</t>
  </si>
  <si>
    <t>+ 2 946</t>
  </si>
  <si>
    <t>+ 6 547</t>
  </si>
  <si>
    <t>* Plafond majoré de 40 % en cas de foyer monoparental</t>
  </si>
  <si>
    <t>En cas d'emploi direct</t>
  </si>
  <si>
    <t>Montants mensuels maximums de la prise en charge par la Caf en cas de rémunération directe du (de la) salarié(e) en fonction des plafonds de revenus (du 1er janvier 2019 au 31 décembre 2019)</t>
  </si>
  <si>
    <t>Âge de l'enfant</t>
  </si>
  <si>
    <t>Montant maxi</t>
  </si>
  <si>
    <t>Montant Médian</t>
  </si>
  <si>
    <t>Montant mini</t>
  </si>
  <si>
    <t xml:space="preserve">- 3 ans </t>
  </si>
  <si>
    <t xml:space="preserve">de 3 ans à 6 ans </t>
  </si>
  <si>
    <t>En cas de recours à une association, entreprise ou microcrèche</t>
  </si>
  <si>
    <t>Montants mensuels maximums de la prise en charge en fonction des plafonds de revenus (1er janvier 2019 au 31 décembre 2019)</t>
  </si>
  <si>
    <t>Quand l'association ou l'entreprise emploie une assistante maternelle</t>
  </si>
  <si>
    <t>Quand l'association ou l'entreprise emploie une garde à domicile ou en cas de microcrèche</t>
  </si>
  <si>
    <t>Revenu de solidarité active (Rsa) : montant forfaitaire</t>
  </si>
  <si>
    <t>0 enfant à charge</t>
  </si>
  <si>
    <t>par enfant ou personne en plus</t>
  </si>
  <si>
    <t>+ 223,90</t>
  </si>
  <si>
    <t>Allocation aux adultes handicapés (Aah) : montant maximal</t>
  </si>
  <si>
    <t>Le complément de ressources Aah</t>
  </si>
  <si>
    <t>La majoration pour la vie autonome</t>
  </si>
  <si>
    <t>Barèmes au 1er avril 2019 (montants mensuels en euros)</t>
  </si>
  <si>
    <t>1ère tranche 
de revenus</t>
  </si>
  <si>
    <t>2ème tranche 
de revenus</t>
  </si>
  <si>
    <t>3ème 
 de revenus</t>
  </si>
  <si>
    <r>
      <t>Champ : 6 279 851 personnes couvertes par les Caf d'</t>
    </r>
    <r>
      <rPr>
        <sz val="8"/>
        <color indexed="8"/>
        <rFont val="Century Gothic"/>
        <family val="2"/>
      </rPr>
      <t>Île-de-France</t>
    </r>
  </si>
  <si>
    <t>Personnes seules</t>
  </si>
  <si>
    <t>Couples sans enfant</t>
  </si>
  <si>
    <t>Couples avec enfant(s) ou grossesse</t>
  </si>
  <si>
    <t>Familles monoparentales ou grossesse</t>
  </si>
  <si>
    <t>Ensemble</t>
  </si>
  <si>
    <t>Taux de familles nombreuses *</t>
  </si>
  <si>
    <t>Lecture: En décembre 2019, 11,4 % des  foyers allocataires parisiens sont monoparentals</t>
  </si>
  <si>
    <t>*Une famille est dite nombreuse lorsqu'elle comprend trois enfants ou plus</t>
  </si>
  <si>
    <r>
      <t>Source : Caisses d'allocations familiales d'</t>
    </r>
    <r>
      <rPr>
        <sz val="8"/>
        <color indexed="8"/>
        <rFont val="Century Gothic"/>
        <family val="2"/>
      </rPr>
      <t>Île-de-France, décembre 2019</t>
    </r>
  </si>
  <si>
    <r>
      <rPr>
        <sz val="8"/>
        <color indexed="8"/>
        <rFont val="Century Gothic"/>
        <family val="2"/>
      </rPr>
      <t>Île-de-France</t>
    </r>
  </si>
  <si>
    <t>Tableau 2. Répartition des allocataires selon la composition familiale au 31 décembre 2019 par département (en %)</t>
  </si>
  <si>
    <t>Tableau 3. Répartition du nombre de bénéficiaires des allocations familiales par tranches de revenus, au titre de décembre 2019*</t>
  </si>
  <si>
    <t>Tableau 4. Foyers bénéficiaires de prestations légales en Île-de-France au titre de décembre 2019</t>
  </si>
  <si>
    <t>Tableau 5. Répartition des allocataires selon les modalités de versement des prestations légales au 31 décembre 2019</t>
  </si>
  <si>
    <t>Tableau 6. Répartition des allocataires selon les modalités de versement des prestations légales au 31 décembre 2019 par département (en %)</t>
  </si>
  <si>
    <t>Tableau 7. Nombre de foyers allocataires bénéficiaires par type de prestations légales</t>
  </si>
  <si>
    <t>Source : Caisses d'allocations familiales d'Île-de-France, décembre 2019.</t>
  </si>
  <si>
    <t xml:space="preserve">Lecture : En décembre 2019, 46,8 % des foyers allocataires franciliens perçoivent des prestations liées à l’éducation de l’enfant. </t>
  </si>
  <si>
    <t>*Le nombre total d'allocataires n'est pas la somme du nombre d’allocataires par type de prestations. Les allocataires peuvent cumuler différents types de prestations.</t>
  </si>
  <si>
    <t>Paje</t>
  </si>
  <si>
    <t>Enfance</t>
  </si>
  <si>
    <t>Solidarité</t>
  </si>
  <si>
    <t>en % du nombre d'allocataires</t>
  </si>
  <si>
    <t>Nombre total d'allocataires*</t>
  </si>
  <si>
    <t>Tableau 8. Nombre de foyers allocataires bénéficiaires par type de prestations légales* avec ou sans combinaison au titre de décembre 2019</t>
  </si>
  <si>
    <t>Tableau 9. Montants financiers des prestations versées en Île-de-France sur l’année 2019</t>
  </si>
  <si>
    <t>Figure : Montants financiers par type de prestations versées* par département sur l’année 2018 (en milliers d’euros)</t>
  </si>
  <si>
    <r>
      <t>*</t>
    </r>
    <r>
      <rPr>
        <b/>
        <sz val="8"/>
        <color indexed="8"/>
        <rFont val="Century Gothic"/>
        <family val="2"/>
      </rPr>
      <t xml:space="preserve"> Enfance et jeunesse</t>
    </r>
    <r>
      <rPr>
        <sz val="8"/>
        <color indexed="8"/>
        <rFont val="Century Gothic"/>
        <family val="2"/>
      </rPr>
      <t xml:space="preserve"> : Asf, Aeeh, Ajpp, Clca, PreParE, Clcmg, Af, Prime naissance, Ars, Ab, Cf / </t>
    </r>
    <r>
      <rPr>
        <b/>
        <sz val="8"/>
        <color indexed="8"/>
        <rFont val="Century Gothic"/>
        <family val="2"/>
      </rPr>
      <t>Logement</t>
    </r>
    <r>
      <rPr>
        <sz val="8"/>
        <color indexed="8"/>
        <rFont val="Century Gothic"/>
        <family val="2"/>
      </rPr>
      <t xml:space="preserve"> : Apl, Als, Alf / </t>
    </r>
    <r>
      <rPr>
        <b/>
        <sz val="8"/>
        <color indexed="8"/>
        <rFont val="Century Gothic"/>
        <family val="2"/>
      </rPr>
      <t>Solidarité et insertion</t>
    </r>
    <r>
      <rPr>
        <sz val="8"/>
        <color indexed="8"/>
        <rFont val="Century Gothic"/>
        <family val="2"/>
      </rPr>
      <t> : Prime d’activité, Rsa, Aah, Complément Aah.</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</si>
</sst>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0.00\ _€_-;\-* #,##0.00\ _€_-;_-* &quot;-&quot;??\ _€_-;_-@_-"/>
    <numFmt numFmtId="164" formatCode="0.0"/>
    <numFmt numFmtId="165" formatCode="_-* #,##0\ _€_-;\-* #,##0\ _€_-;_-* &quot;-&quot;??\ _€_-;_-@_-"/>
    <numFmt numFmtId="166" formatCode="_-* #,##0.0\ _€_-;\-* #,##0.0\ _€_-;_-* &quot;-&quot;??\ _€_-;_-@_-"/>
    <numFmt numFmtId="167" formatCode="#,##0&quot;  &quot;"/>
    <numFmt numFmtId="168" formatCode="#,##0.0"/>
  </numFmts>
  <fonts count="34" x14ac:knownFonts="1">
    <font>
      <sz val="11"/>
      <color theme="1"/>
      <name val="Calibri"/>
      <family val="2"/>
      <scheme val="minor"/>
    </font>
    <font>
      <sz val="11"/>
      <color theme="1"/>
      <name val="Calibri"/>
      <family val="2"/>
      <scheme val="minor"/>
    </font>
    <font>
      <b/>
      <i/>
      <sz val="9"/>
      <color rgb="FF000000"/>
      <name val="Arial"/>
      <family val="2"/>
    </font>
    <font>
      <sz val="9"/>
      <color rgb="FF000000"/>
      <name val="Arial"/>
      <family val="2"/>
    </font>
    <font>
      <b/>
      <sz val="9"/>
      <color rgb="FF000000"/>
      <name val="Arial"/>
      <family val="2"/>
    </font>
    <font>
      <b/>
      <sz val="9"/>
      <color indexed="8"/>
      <name val="Calibri"/>
      <family val="2"/>
    </font>
    <font>
      <b/>
      <sz val="9"/>
      <color indexed="8"/>
      <name val="Arial"/>
      <family val="2"/>
    </font>
    <font>
      <sz val="9"/>
      <color theme="1"/>
      <name val="Arial"/>
      <family val="2"/>
    </font>
    <font>
      <b/>
      <sz val="9"/>
      <color theme="1"/>
      <name val="Arial"/>
      <family val="2"/>
    </font>
    <font>
      <sz val="11"/>
      <color theme="1"/>
      <name val="Century Gothic"/>
      <family val="2"/>
    </font>
    <font>
      <sz val="10"/>
      <color theme="1"/>
      <name val="Century Gothic"/>
      <family val="2"/>
    </font>
    <font>
      <sz val="8"/>
      <color theme="1"/>
      <name val="Arial"/>
      <family val="2"/>
    </font>
    <font>
      <sz val="8"/>
      <color theme="1"/>
      <name val="Century Gothic"/>
      <family val="2"/>
    </font>
    <font>
      <sz val="8"/>
      <color indexed="8"/>
      <name val="Century Gothic"/>
      <family val="2"/>
    </font>
    <font>
      <sz val="9"/>
      <color theme="1"/>
      <name val="Calibri"/>
      <family val="2"/>
      <scheme val="minor"/>
    </font>
    <font>
      <b/>
      <sz val="9"/>
      <color theme="1"/>
      <name val="Century Gothic"/>
      <family val="2"/>
    </font>
    <font>
      <b/>
      <sz val="9"/>
      <color indexed="8"/>
      <name val="Century Gothic"/>
      <family val="2"/>
    </font>
    <font>
      <sz val="9"/>
      <color rgb="FF000000"/>
      <name val="Century Gothic"/>
      <family val="2"/>
    </font>
    <font>
      <b/>
      <sz val="9"/>
      <color rgb="FF000000"/>
      <name val="Century Gothic"/>
      <family val="2"/>
    </font>
    <font>
      <b/>
      <sz val="10"/>
      <color rgb="FF000000"/>
      <name val="Century Gothic"/>
      <family val="2"/>
    </font>
    <font>
      <sz val="9"/>
      <color theme="1"/>
      <name val="Century Gothic"/>
      <family val="2"/>
    </font>
    <font>
      <sz val="9"/>
      <name val="Century Gothic"/>
      <family val="2"/>
    </font>
    <font>
      <b/>
      <sz val="9"/>
      <name val="Century Gothic"/>
      <family val="2"/>
    </font>
    <font>
      <b/>
      <sz val="10"/>
      <color rgb="FF000000"/>
      <name val="Arial"/>
      <family val="2"/>
    </font>
    <font>
      <sz val="10"/>
      <name val="Helv"/>
    </font>
    <font>
      <b/>
      <sz val="9"/>
      <name val="Arial"/>
      <family val="2"/>
    </font>
    <font>
      <sz val="9"/>
      <color theme="5" tint="-0.249977111117893"/>
      <name val="Arial"/>
      <family val="2"/>
    </font>
    <font>
      <b/>
      <sz val="9"/>
      <color theme="5" tint="-0.249977111117893"/>
      <name val="Arial"/>
      <family val="2"/>
    </font>
    <font>
      <sz val="8"/>
      <color theme="1"/>
      <name val="Calibri"/>
      <family val="2"/>
      <scheme val="minor"/>
    </font>
    <font>
      <sz val="9"/>
      <color indexed="8"/>
      <name val="Century Gothic"/>
      <family val="2"/>
    </font>
    <font>
      <b/>
      <sz val="8"/>
      <color theme="1"/>
      <name val="Arial"/>
      <family val="2"/>
    </font>
    <font>
      <i/>
      <sz val="9"/>
      <color theme="1"/>
      <name val="Arial"/>
      <family val="2"/>
    </font>
    <font>
      <sz val="8"/>
      <color rgb="FF000000"/>
      <name val="Century Gothic"/>
      <family val="2"/>
    </font>
    <font>
      <b/>
      <sz val="8"/>
      <color indexed="8"/>
      <name val="Century Gothic"/>
      <family val="2"/>
    </font>
  </fonts>
  <fills count="6">
    <fill>
      <patternFill patternType="none"/>
    </fill>
    <fill>
      <patternFill patternType="gray125"/>
    </fill>
    <fill>
      <patternFill patternType="solid">
        <fgColor rgb="FF4050FF"/>
        <bgColor indexed="64"/>
      </patternFill>
    </fill>
    <fill>
      <patternFill patternType="solid">
        <fgColor rgb="FF90B0FF"/>
        <bgColor indexed="64"/>
      </patternFill>
    </fill>
    <fill>
      <patternFill patternType="solid">
        <fgColor rgb="FF8090FF"/>
        <bgColor indexed="64"/>
      </patternFill>
    </fill>
    <fill>
      <patternFill patternType="solid">
        <fgColor rgb="FF6070FF"/>
        <bgColor indexed="64"/>
      </patternFill>
    </fill>
  </fills>
  <borders count="14">
    <border>
      <left/>
      <right/>
      <top/>
      <bottom/>
      <diagonal/>
    </border>
    <border>
      <left/>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right/>
      <top style="thin">
        <color indexed="64"/>
      </top>
      <bottom/>
      <diagonal/>
    </border>
    <border>
      <left/>
      <right/>
      <top style="medium">
        <color indexed="64"/>
      </top>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0" fontId="24" fillId="0" borderId="0" applyAlignment="0">
      <alignment vertical="top" wrapText="1"/>
      <protection locked="0"/>
    </xf>
  </cellStyleXfs>
  <cellXfs count="183">
    <xf numFmtId="0" fontId="0" fillId="0" borderId="0" xfId="0"/>
    <xf numFmtId="3" fontId="3" fillId="0" borderId="3" xfId="0" applyNumberFormat="1" applyFont="1" applyFill="1" applyBorder="1" applyAlignment="1">
      <alignment horizontal="right" vertical="center"/>
    </xf>
    <xf numFmtId="3" fontId="4" fillId="0" borderId="2" xfId="0" applyNumberFormat="1" applyFont="1" applyFill="1" applyBorder="1" applyAlignment="1">
      <alignment horizontal="right" vertical="center"/>
    </xf>
    <xf numFmtId="164" fontId="7" fillId="0" borderId="3" xfId="0" applyNumberFormat="1" applyFont="1" applyFill="1" applyBorder="1" applyAlignment="1">
      <alignment horizontal="right" vertical="center"/>
    </xf>
    <xf numFmtId="164" fontId="8" fillId="0" borderId="4" xfId="0" applyNumberFormat="1" applyFont="1" applyFill="1" applyBorder="1" applyAlignment="1">
      <alignment horizontal="right" vertical="center"/>
    </xf>
    <xf numFmtId="0" fontId="2" fillId="0" borderId="6" xfId="0" applyFont="1" applyBorder="1" applyAlignment="1">
      <alignment horizontal="center" vertical="center"/>
    </xf>
    <xf numFmtId="0" fontId="3" fillId="0" borderId="6"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3" xfId="0" applyFont="1" applyBorder="1" applyAlignment="1">
      <alignment horizontal="left" vertical="center"/>
    </xf>
    <xf numFmtId="164" fontId="3" fillId="0" borderId="7" xfId="0" applyNumberFormat="1" applyFont="1" applyFill="1" applyBorder="1" applyAlignment="1">
      <alignment horizontal="right" vertical="center"/>
    </xf>
    <xf numFmtId="0" fontId="4" fillId="0" borderId="2" xfId="0" applyFont="1" applyBorder="1" applyAlignment="1">
      <alignment horizontal="left" vertical="center"/>
    </xf>
    <xf numFmtId="164" fontId="4" fillId="0" borderId="4" xfId="0" applyNumberFormat="1" applyFont="1" applyFill="1" applyBorder="1" applyAlignment="1">
      <alignment horizontal="right" vertical="center"/>
    </xf>
    <xf numFmtId="0" fontId="9" fillId="0" borderId="0" xfId="0" applyFont="1"/>
    <xf numFmtId="0" fontId="10" fillId="0" borderId="0" xfId="0" applyFont="1"/>
    <xf numFmtId="0" fontId="12" fillId="0" borderId="0" xfId="0" applyFont="1"/>
    <xf numFmtId="0" fontId="14" fillId="0" borderId="8" xfId="0" applyFont="1" applyBorder="1" applyAlignment="1">
      <alignment vertical="center"/>
    </xf>
    <xf numFmtId="0" fontId="15" fillId="0" borderId="9" xfId="0" applyFont="1" applyBorder="1" applyAlignment="1">
      <alignment horizontal="center" vertical="center" wrapText="1"/>
    </xf>
    <xf numFmtId="0" fontId="15" fillId="0" borderId="8" xfId="0" applyFont="1" applyBorder="1" applyAlignment="1">
      <alignment horizontal="center" vertical="center" wrapText="1"/>
    </xf>
    <xf numFmtId="3" fontId="17" fillId="0" borderId="8" xfId="0" applyNumberFormat="1" applyFont="1" applyFill="1" applyBorder="1" applyAlignment="1">
      <alignment horizontal="center" vertical="center"/>
    </xf>
    <xf numFmtId="3" fontId="18" fillId="0" borderId="1" xfId="0" applyNumberFormat="1" applyFont="1" applyFill="1" applyBorder="1" applyAlignment="1">
      <alignment horizontal="center" vertical="center"/>
    </xf>
    <xf numFmtId="0" fontId="19" fillId="2" borderId="9" xfId="0" applyFont="1" applyFill="1" applyBorder="1" applyAlignment="1">
      <alignment horizontal="center" vertical="center" wrapText="1"/>
    </xf>
    <xf numFmtId="165" fontId="17" fillId="2" borderId="0" xfId="1" applyNumberFormat="1" applyFont="1" applyFill="1" applyBorder="1" applyAlignment="1">
      <alignment horizontal="right" vertical="center" wrapText="1"/>
    </xf>
    <xf numFmtId="165" fontId="17" fillId="2" borderId="9" xfId="1" applyNumberFormat="1" applyFont="1" applyFill="1" applyBorder="1" applyAlignment="1">
      <alignment horizontal="right" vertical="center" wrapText="1"/>
    </xf>
    <xf numFmtId="165" fontId="21" fillId="0" borderId="0" xfId="1" applyNumberFormat="1" applyFont="1" applyBorder="1" applyAlignment="1">
      <alignment horizontal="right" vertical="center"/>
    </xf>
    <xf numFmtId="165" fontId="22" fillId="0" borderId="0" xfId="1" applyNumberFormat="1" applyFont="1" applyBorder="1" applyAlignment="1">
      <alignment horizontal="right" vertical="center"/>
    </xf>
    <xf numFmtId="0" fontId="18" fillId="2" borderId="0" xfId="0" applyFont="1" applyFill="1" applyBorder="1" applyAlignment="1">
      <alignment horizontal="left" vertical="center" wrapText="1"/>
    </xf>
    <xf numFmtId="0" fontId="19" fillId="3" borderId="0" xfId="0" applyFont="1" applyFill="1" applyBorder="1" applyAlignment="1">
      <alignment horizontal="center" vertical="center" wrapText="1"/>
    </xf>
    <xf numFmtId="0" fontId="20" fillId="3" borderId="0" xfId="0" applyFont="1" applyFill="1" applyBorder="1" applyAlignment="1">
      <alignment horizontal="left" vertical="center" wrapText="1"/>
    </xf>
    <xf numFmtId="0" fontId="12" fillId="3" borderId="0" xfId="0" applyFont="1" applyFill="1" applyBorder="1" applyAlignment="1">
      <alignment horizontal="left" vertical="center" wrapText="1"/>
    </xf>
    <xf numFmtId="0" fontId="15" fillId="3" borderId="0" xfId="0" applyFont="1" applyFill="1" applyBorder="1" applyAlignment="1">
      <alignment horizontal="center" vertical="center" wrapText="1"/>
    </xf>
    <xf numFmtId="0" fontId="15" fillId="0" borderId="9" xfId="0" applyFont="1" applyBorder="1" applyAlignment="1">
      <alignment horizontal="left" vertical="center" wrapText="1"/>
    </xf>
    <xf numFmtId="0" fontId="18" fillId="2" borderId="0" xfId="0" applyFont="1" applyFill="1" applyBorder="1" applyAlignment="1">
      <alignment horizontal="center" vertical="center" wrapText="1"/>
    </xf>
    <xf numFmtId="0" fontId="19" fillId="3" borderId="0" xfId="0" applyFont="1" applyFill="1" applyBorder="1" applyAlignment="1">
      <alignment vertical="center" wrapText="1"/>
    </xf>
    <xf numFmtId="0" fontId="8" fillId="0" borderId="8" xfId="0" applyFont="1" applyBorder="1" applyAlignment="1">
      <alignment vertical="center"/>
    </xf>
    <xf numFmtId="0" fontId="8" fillId="0" borderId="8" xfId="0" applyFont="1" applyBorder="1" applyAlignment="1">
      <alignment horizontal="center" vertical="center" wrapText="1"/>
    </xf>
    <xf numFmtId="0" fontId="23" fillId="2" borderId="9" xfId="0" applyFont="1" applyFill="1" applyBorder="1" applyAlignment="1">
      <alignment horizontal="left" vertical="center" wrapText="1"/>
    </xf>
    <xf numFmtId="165" fontId="4" fillId="2" borderId="9" xfId="1" applyNumberFormat="1" applyFont="1" applyFill="1" applyBorder="1" applyAlignment="1">
      <alignment horizontal="center" vertical="center" wrapText="1"/>
    </xf>
    <xf numFmtId="165" fontId="4" fillId="2" borderId="9" xfId="1" applyNumberFormat="1" applyFont="1" applyFill="1" applyBorder="1" applyAlignment="1">
      <alignment horizontal="right" vertical="center" wrapText="1"/>
    </xf>
    <xf numFmtId="0" fontId="7" fillId="2" borderId="0" xfId="0" applyFont="1" applyFill="1" applyBorder="1" applyAlignment="1">
      <alignment horizontal="left" vertical="center" wrapText="1"/>
    </xf>
    <xf numFmtId="165" fontId="7" fillId="0" borderId="0" xfId="1" applyNumberFormat="1" applyFont="1" applyAlignment="1">
      <alignment horizontal="right" vertical="center"/>
    </xf>
    <xf numFmtId="167" fontId="8" fillId="0" borderId="0" xfId="2" applyNumberFormat="1" applyFont="1" applyBorder="1" applyAlignment="1" applyProtection="1">
      <alignment horizontal="right" vertical="center"/>
    </xf>
    <xf numFmtId="165" fontId="7" fillId="0" borderId="0" xfId="1" applyNumberFormat="1" applyFont="1" applyBorder="1" applyAlignment="1">
      <alignment horizontal="right" vertical="center"/>
    </xf>
    <xf numFmtId="167" fontId="8" fillId="0" borderId="0" xfId="2" applyNumberFormat="1" applyFont="1" applyFill="1" applyBorder="1" applyAlignment="1" applyProtection="1">
      <alignment horizontal="right" vertical="center"/>
    </xf>
    <xf numFmtId="0" fontId="4" fillId="2" borderId="0" xfId="0" applyFont="1" applyFill="1" applyBorder="1" applyAlignment="1">
      <alignment horizontal="left" vertical="center" wrapText="1"/>
    </xf>
    <xf numFmtId="165" fontId="26" fillId="0" borderId="0" xfId="1" applyNumberFormat="1" applyFont="1" applyBorder="1" applyAlignment="1">
      <alignment horizontal="right" vertical="center"/>
    </xf>
    <xf numFmtId="167" fontId="27" fillId="0" borderId="0" xfId="2" applyNumberFormat="1" applyFont="1" applyBorder="1" applyAlignment="1" applyProtection="1">
      <alignment horizontal="right" vertical="center"/>
    </xf>
    <xf numFmtId="0" fontId="23" fillId="3" borderId="0" xfId="0" applyFont="1" applyFill="1" applyBorder="1" applyAlignment="1">
      <alignment horizontal="left" vertical="center" wrapText="1"/>
    </xf>
    <xf numFmtId="165" fontId="26" fillId="3" borderId="0" xfId="1" applyNumberFormat="1" applyFont="1" applyFill="1" applyBorder="1" applyAlignment="1">
      <alignment horizontal="right" vertical="center" wrapText="1"/>
    </xf>
    <xf numFmtId="0" fontId="7" fillId="3" borderId="0" xfId="0" applyFont="1" applyFill="1" applyBorder="1" applyAlignment="1">
      <alignment horizontal="left" vertical="center" wrapText="1"/>
    </xf>
    <xf numFmtId="165" fontId="7" fillId="0" borderId="0" xfId="1" applyNumberFormat="1" applyFont="1" applyFill="1" applyAlignment="1">
      <alignment horizontal="right" vertical="center"/>
    </xf>
    <xf numFmtId="165" fontId="7" fillId="0" borderId="0" xfId="1" applyNumberFormat="1" applyFont="1" applyFill="1" applyBorder="1" applyAlignment="1">
      <alignment horizontal="right" vertical="center"/>
    </xf>
    <xf numFmtId="0" fontId="11" fillId="3" borderId="0" xfId="0" applyFont="1" applyFill="1" applyBorder="1" applyAlignment="1">
      <alignment horizontal="left" vertical="center" wrapText="1"/>
    </xf>
    <xf numFmtId="0" fontId="8" fillId="3" borderId="0" xfId="0" applyFont="1" applyFill="1" applyBorder="1" applyAlignment="1">
      <alignment horizontal="left" vertical="center" wrapText="1"/>
    </xf>
    <xf numFmtId="165" fontId="26" fillId="0" borderId="0" xfId="1" applyNumberFormat="1" applyFont="1" applyFill="1" applyBorder="1" applyAlignment="1">
      <alignment horizontal="right" vertical="center"/>
    </xf>
    <xf numFmtId="167" fontId="27" fillId="0" borderId="0" xfId="2" applyNumberFormat="1" applyFont="1" applyFill="1" applyBorder="1" applyAlignment="1" applyProtection="1">
      <alignment horizontal="right" vertical="center"/>
    </xf>
    <xf numFmtId="0" fontId="20" fillId="0" borderId="0" xfId="0" applyFont="1"/>
    <xf numFmtId="0" fontId="20" fillId="2" borderId="0" xfId="0" applyFont="1" applyFill="1" applyBorder="1" applyAlignment="1">
      <alignment horizontal="left" vertical="center" wrapText="1"/>
    </xf>
    <xf numFmtId="0" fontId="28" fillId="0" borderId="0" xfId="0" applyFont="1"/>
    <xf numFmtId="0" fontId="11" fillId="0" borderId="0" xfId="0" applyFont="1" applyAlignment="1">
      <alignment horizontal="left" vertical="center" wrapText="1"/>
    </xf>
    <xf numFmtId="167" fontId="25" fillId="0" borderId="0" xfId="2" applyNumberFormat="1" applyFont="1" applyFill="1" applyBorder="1" applyAlignment="1" applyProtection="1">
      <alignment horizontal="center" vertical="center"/>
    </xf>
    <xf numFmtId="165" fontId="3" fillId="3" borderId="0" xfId="1" applyNumberFormat="1" applyFont="1" applyFill="1" applyBorder="1" applyAlignment="1">
      <alignment horizontal="center" vertical="center" wrapText="1"/>
    </xf>
    <xf numFmtId="0" fontId="8" fillId="0" borderId="8" xfId="0" applyFont="1" applyFill="1" applyBorder="1" applyAlignment="1">
      <alignment horizontal="center" vertical="center" wrapText="1"/>
    </xf>
    <xf numFmtId="1" fontId="10" fillId="0" borderId="0" xfId="0" applyNumberFormat="1" applyFont="1"/>
    <xf numFmtId="0" fontId="10" fillId="0" borderId="0" xfId="0" applyFont="1" applyAlignment="1">
      <alignment vertical="center"/>
    </xf>
    <xf numFmtId="0" fontId="17" fillId="0" borderId="11" xfId="0" applyFont="1" applyBorder="1" applyAlignment="1">
      <alignment horizontal="left"/>
    </xf>
    <xf numFmtId="0" fontId="17" fillId="0" borderId="1" xfId="0" applyFont="1" applyBorder="1" applyAlignment="1">
      <alignment horizontal="center" vertical="center" wrapText="1"/>
    </xf>
    <xf numFmtId="0" fontId="17" fillId="0" borderId="11" xfId="0" applyFont="1" applyBorder="1" applyAlignment="1">
      <alignment horizontal="center" vertical="center" wrapText="1"/>
    </xf>
    <xf numFmtId="0" fontId="17" fillId="0" borderId="12" xfId="0" applyFont="1" applyBorder="1" applyAlignment="1">
      <alignment horizontal="left" vertical="center" wrapText="1"/>
    </xf>
    <xf numFmtId="164" fontId="17" fillId="0" borderId="0" xfId="0" applyNumberFormat="1" applyFont="1" applyBorder="1" applyAlignment="1">
      <alignment horizontal="right" vertical="center"/>
    </xf>
    <xf numFmtId="0" fontId="17" fillId="0" borderId="5" xfId="0" applyFont="1" applyBorder="1" applyAlignment="1">
      <alignment horizontal="left" vertical="center" wrapText="1"/>
    </xf>
    <xf numFmtId="3" fontId="17" fillId="0" borderId="0" xfId="0" applyNumberFormat="1" applyFont="1" applyBorder="1" applyAlignment="1">
      <alignment horizontal="center" vertical="center"/>
    </xf>
    <xf numFmtId="3" fontId="17" fillId="0" borderId="12" xfId="0" applyNumberFormat="1" applyFont="1" applyBorder="1" applyAlignment="1">
      <alignment horizontal="center" vertical="center"/>
    </xf>
    <xf numFmtId="3" fontId="17" fillId="0" borderId="1" xfId="0" applyNumberFormat="1" applyFont="1" applyBorder="1" applyAlignment="1">
      <alignment horizontal="center" vertical="center"/>
    </xf>
    <xf numFmtId="3" fontId="17" fillId="0" borderId="11" xfId="0" applyNumberFormat="1" applyFont="1" applyBorder="1" applyAlignment="1">
      <alignment horizontal="center" vertical="center"/>
    </xf>
    <xf numFmtId="3" fontId="17" fillId="0" borderId="13" xfId="0" applyNumberFormat="1" applyFont="1" applyBorder="1" applyAlignment="1">
      <alignment horizontal="center" vertical="center"/>
    </xf>
    <xf numFmtId="164" fontId="17" fillId="0" borderId="0" xfId="0" applyNumberFormat="1" applyFont="1" applyBorder="1" applyAlignment="1">
      <alignment horizontal="center" vertical="center"/>
    </xf>
    <xf numFmtId="164" fontId="17" fillId="0" borderId="12" xfId="0" applyNumberFormat="1" applyFont="1" applyBorder="1" applyAlignment="1">
      <alignment horizontal="center" vertical="center"/>
    </xf>
    <xf numFmtId="164" fontId="17" fillId="0" borderId="8" xfId="0" applyNumberFormat="1" applyFont="1" applyBorder="1" applyAlignment="1">
      <alignment horizontal="center" vertical="center"/>
    </xf>
    <xf numFmtId="0" fontId="9" fillId="0" borderId="0" xfId="0" applyFont="1" applyBorder="1"/>
    <xf numFmtId="0" fontId="20" fillId="0" borderId="3" xfId="0" applyFont="1" applyBorder="1" applyAlignment="1">
      <alignment horizontal="center"/>
    </xf>
    <xf numFmtId="0" fontId="20" fillId="0" borderId="0" xfId="0" applyFont="1" applyBorder="1" applyAlignment="1">
      <alignment horizontal="center"/>
    </xf>
    <xf numFmtId="0" fontId="20" fillId="0" borderId="11" xfId="0" applyFont="1" applyBorder="1"/>
    <xf numFmtId="0" fontId="20" fillId="0" borderId="12" xfId="0" applyFont="1" applyBorder="1"/>
    <xf numFmtId="165" fontId="20" fillId="0" borderId="0" xfId="1" applyNumberFormat="1" applyFont="1" applyBorder="1" applyAlignment="1">
      <alignment horizontal="center" vertical="center"/>
    </xf>
    <xf numFmtId="0" fontId="15" fillId="0" borderId="13" xfId="0" applyFont="1" applyFill="1" applyBorder="1" applyAlignment="1">
      <alignment vertical="center"/>
    </xf>
    <xf numFmtId="165" fontId="15" fillId="0" borderId="8" xfId="1" applyNumberFormat="1" applyFont="1" applyFill="1" applyBorder="1" applyAlignment="1">
      <alignment horizontal="center" vertical="center"/>
    </xf>
    <xf numFmtId="0" fontId="20" fillId="0" borderId="12" xfId="0" applyFont="1" applyBorder="1" applyAlignment="1">
      <alignment horizontal="left" vertical="center"/>
    </xf>
    <xf numFmtId="166" fontId="20" fillId="0" borderId="0" xfId="1" applyNumberFormat="1" applyFont="1" applyBorder="1" applyAlignment="1">
      <alignment horizontal="center" vertical="center"/>
    </xf>
    <xf numFmtId="0" fontId="7" fillId="0" borderId="0" xfId="0" applyFont="1" applyAlignment="1">
      <alignment vertical="center"/>
    </xf>
    <xf numFmtId="0" fontId="20" fillId="0" borderId="0" xfId="0" applyFont="1" applyAlignment="1">
      <alignment vertical="center"/>
    </xf>
    <xf numFmtId="0" fontId="20" fillId="0" borderId="11" xfId="0" applyFont="1" applyBorder="1" applyAlignment="1">
      <alignment horizontal="left" vertical="center"/>
    </xf>
    <xf numFmtId="164" fontId="17" fillId="0" borderId="0" xfId="0" applyNumberFormat="1" applyFont="1" applyBorder="1" applyAlignment="1">
      <alignment horizontal="right" vertical="center" wrapText="1"/>
    </xf>
    <xf numFmtId="164" fontId="20" fillId="0" borderId="0" xfId="0" applyNumberFormat="1" applyFont="1" applyBorder="1" applyAlignment="1">
      <alignment horizontal="right" vertical="center"/>
    </xf>
    <xf numFmtId="0" fontId="17" fillId="0" borderId="12" xfId="0" applyFont="1" applyBorder="1" applyAlignment="1">
      <alignment horizontal="left" vertical="center"/>
    </xf>
    <xf numFmtId="3" fontId="20" fillId="0" borderId="0" xfId="0" applyNumberFormat="1" applyFont="1" applyBorder="1" applyAlignment="1">
      <alignment horizontal="right" vertical="center"/>
    </xf>
    <xf numFmtId="0" fontId="8" fillId="4" borderId="8" xfId="0" applyFont="1" applyFill="1" applyBorder="1"/>
    <xf numFmtId="0" fontId="7" fillId="0" borderId="0" xfId="0" applyFont="1"/>
    <xf numFmtId="0" fontId="7" fillId="0" borderId="0" xfId="0" applyFont="1" applyAlignment="1">
      <alignment horizontal="center" vertical="center"/>
    </xf>
    <xf numFmtId="3" fontId="7" fillId="0" borderId="0" xfId="0" applyNumberFormat="1" applyFont="1" applyAlignment="1">
      <alignment horizontal="center" vertical="center"/>
    </xf>
    <xf numFmtId="49" fontId="7" fillId="0" borderId="0" xfId="0" applyNumberFormat="1" applyFont="1" applyAlignment="1">
      <alignment horizontal="center" vertical="center"/>
    </xf>
    <xf numFmtId="4" fontId="7" fillId="0" borderId="0" xfId="0" applyNumberFormat="1" applyFont="1" applyAlignment="1">
      <alignment horizontal="center" vertical="center"/>
    </xf>
    <xf numFmtId="2" fontId="7" fillId="0" borderId="0" xfId="0" applyNumberFormat="1" applyFont="1" applyAlignment="1">
      <alignment horizontal="center" vertical="center"/>
    </xf>
    <xf numFmtId="0" fontId="7" fillId="0" borderId="0" xfId="0" applyFont="1" applyFill="1" applyAlignment="1">
      <alignment horizontal="center" vertical="center"/>
    </xf>
    <xf numFmtId="4" fontId="7" fillId="0" borderId="0" xfId="0" applyNumberFormat="1" applyFont="1" applyFill="1" applyAlignment="1">
      <alignment horizontal="center" vertical="center"/>
    </xf>
    <xf numFmtId="0" fontId="7" fillId="0" borderId="1" xfId="0" applyFont="1" applyFill="1" applyBorder="1" applyAlignment="1">
      <alignment horizontal="center" vertical="center" wrapText="1"/>
    </xf>
    <xf numFmtId="2" fontId="7" fillId="0" borderId="1" xfId="0" applyNumberFormat="1" applyFont="1" applyFill="1" applyBorder="1" applyAlignment="1">
      <alignment horizontal="center" vertical="center" wrapText="1"/>
    </xf>
    <xf numFmtId="0" fontId="8" fillId="5" borderId="8" xfId="0" applyFont="1" applyFill="1" applyBorder="1"/>
    <xf numFmtId="4" fontId="8" fillId="5" borderId="8" xfId="0" applyNumberFormat="1" applyFont="1" applyFill="1" applyBorder="1" applyAlignment="1">
      <alignment horizontal="center"/>
    </xf>
    <xf numFmtId="0" fontId="8" fillId="5" borderId="0" xfId="0" applyFont="1" applyFill="1"/>
    <xf numFmtId="4" fontId="8" fillId="5" borderId="0" xfId="0" applyNumberFormat="1" applyFont="1" applyFill="1" applyAlignment="1">
      <alignment horizontal="center"/>
    </xf>
    <xf numFmtId="4" fontId="7" fillId="0" borderId="0" xfId="0" applyNumberFormat="1" applyFont="1" applyAlignment="1">
      <alignment horizontal="center"/>
    </xf>
    <xf numFmtId="0" fontId="7" fillId="0" borderId="1" xfId="0" applyFont="1" applyBorder="1" applyAlignment="1">
      <alignment vertical="center"/>
    </xf>
    <xf numFmtId="0" fontId="7" fillId="0" borderId="1" xfId="0" applyFont="1" applyBorder="1"/>
    <xf numFmtId="4" fontId="7" fillId="0" borderId="1" xfId="0" applyNumberFormat="1" applyFont="1" applyBorder="1" applyAlignment="1">
      <alignment horizontal="center"/>
    </xf>
    <xf numFmtId="0" fontId="8" fillId="5" borderId="9" xfId="0" applyFont="1" applyFill="1" applyBorder="1"/>
    <xf numFmtId="0" fontId="7" fillId="5" borderId="9" xfId="0" applyFont="1" applyFill="1" applyBorder="1"/>
    <xf numFmtId="4" fontId="7" fillId="5" borderId="9" xfId="0" applyNumberFormat="1" applyFont="1" applyFill="1" applyBorder="1" applyAlignment="1">
      <alignment horizontal="center"/>
    </xf>
    <xf numFmtId="0" fontId="7" fillId="0" borderId="0" xfId="0" applyFont="1" applyBorder="1" applyAlignment="1">
      <alignment vertical="center"/>
    </xf>
    <xf numFmtId="0" fontId="7" fillId="0" borderId="0" xfId="0" applyFont="1" applyBorder="1"/>
    <xf numFmtId="4" fontId="7" fillId="0" borderId="0" xfId="0" applyNumberFormat="1" applyFont="1" applyBorder="1" applyAlignment="1">
      <alignment horizontal="center"/>
    </xf>
    <xf numFmtId="4" fontId="7" fillId="0" borderId="0" xfId="0" applyNumberFormat="1" applyFont="1" applyFill="1" applyAlignment="1">
      <alignment horizontal="center"/>
    </xf>
    <xf numFmtId="0" fontId="8" fillId="5" borderId="1" xfId="0" applyFont="1" applyFill="1" applyBorder="1"/>
    <xf numFmtId="4" fontId="8" fillId="5" borderId="9" xfId="0" applyNumberFormat="1" applyFont="1" applyFill="1" applyBorder="1" applyAlignment="1">
      <alignment horizontal="center"/>
    </xf>
    <xf numFmtId="0" fontId="8" fillId="0" borderId="0" xfId="0" applyFont="1" applyFill="1" applyBorder="1"/>
    <xf numFmtId="0" fontId="7" fillId="0" borderId="0" xfId="0" applyFont="1" applyFill="1" applyBorder="1" applyAlignment="1">
      <alignment horizontal="center"/>
    </xf>
    <xf numFmtId="0" fontId="7" fillId="0" borderId="0" xfId="0" applyFont="1" applyFill="1" applyBorder="1"/>
    <xf numFmtId="3" fontId="7" fillId="0" borderId="0" xfId="0" applyNumberFormat="1" applyFont="1" applyBorder="1" applyAlignment="1">
      <alignment horizontal="center" vertical="center"/>
    </xf>
    <xf numFmtId="49" fontId="7" fillId="0" borderId="0" xfId="0" applyNumberFormat="1" applyFont="1" applyBorder="1" applyAlignment="1">
      <alignment horizontal="center" vertical="center"/>
    </xf>
    <xf numFmtId="0" fontId="11" fillId="0" borderId="0" xfId="0" applyFont="1" applyFill="1" applyBorder="1" applyAlignment="1">
      <alignment horizontal="left"/>
    </xf>
    <xf numFmtId="0" fontId="7" fillId="0" borderId="0" xfId="0" applyFont="1" applyFill="1" applyBorder="1" applyAlignment="1">
      <alignment horizontal="left"/>
    </xf>
    <xf numFmtId="49" fontId="7" fillId="0" borderId="0" xfId="0" applyNumberFormat="1" applyFont="1" applyFill="1" applyBorder="1" applyAlignment="1">
      <alignment horizontal="center" vertical="center"/>
    </xf>
    <xf numFmtId="0" fontId="8" fillId="0" borderId="0" xfId="0" applyFont="1" applyFill="1" applyBorder="1" applyAlignment="1">
      <alignment vertical="center"/>
    </xf>
    <xf numFmtId="0" fontId="11" fillId="0" borderId="0" xfId="0" applyFont="1" applyFill="1" applyBorder="1" applyAlignment="1">
      <alignment horizontal="center" vertical="center" wrapText="1"/>
    </xf>
    <xf numFmtId="0" fontId="7" fillId="0" borderId="0" xfId="0" quotePrefix="1" applyFont="1" applyFill="1" applyBorder="1"/>
    <xf numFmtId="4" fontId="7" fillId="0" borderId="0" xfId="0" applyNumberFormat="1" applyFont="1" applyFill="1" applyBorder="1" applyAlignment="1">
      <alignment horizontal="center" vertical="center"/>
    </xf>
    <xf numFmtId="0" fontId="7" fillId="0" borderId="1" xfId="0" applyFont="1" applyFill="1" applyBorder="1"/>
    <xf numFmtId="0" fontId="8" fillId="0" borderId="1" xfId="0" applyFont="1" applyFill="1" applyBorder="1"/>
    <xf numFmtId="0" fontId="8" fillId="5" borderId="0" xfId="0" applyFont="1" applyFill="1" applyBorder="1"/>
    <xf numFmtId="0" fontId="31" fillId="0" borderId="0" xfId="0" applyFont="1" applyFill="1" applyBorder="1"/>
    <xf numFmtId="0" fontId="31" fillId="0" borderId="0" xfId="0" applyFont="1" applyFill="1" applyBorder="1" applyAlignment="1">
      <alignment horizontal="center" vertical="center" wrapText="1"/>
    </xf>
    <xf numFmtId="0" fontId="31" fillId="0" borderId="0" xfId="0" applyFont="1" applyFill="1" applyBorder="1" applyAlignment="1">
      <alignment horizontal="center" vertical="center"/>
    </xf>
    <xf numFmtId="49" fontId="7" fillId="0" borderId="0" xfId="0" applyNumberFormat="1" applyFont="1" applyFill="1" applyBorder="1"/>
    <xf numFmtId="0" fontId="8" fillId="5" borderId="0" xfId="0" applyFont="1" applyFill="1" applyAlignment="1">
      <alignment horizontal="center"/>
    </xf>
    <xf numFmtId="0" fontId="0" fillId="0" borderId="1" xfId="0" applyFill="1" applyBorder="1"/>
    <xf numFmtId="4" fontId="7" fillId="0" borderId="1" xfId="0" applyNumberFormat="1" applyFont="1" applyFill="1" applyBorder="1" applyAlignment="1">
      <alignment horizontal="center"/>
    </xf>
    <xf numFmtId="0" fontId="8" fillId="0" borderId="0" xfId="0" applyFont="1" applyFill="1" applyBorder="1" applyAlignment="1">
      <alignment horizontal="left" vertical="center"/>
    </xf>
    <xf numFmtId="0" fontId="20" fillId="0" borderId="1" xfId="0" applyFont="1" applyBorder="1" applyAlignment="1">
      <alignment horizontal="center" vertical="center" wrapText="1"/>
    </xf>
    <xf numFmtId="0" fontId="12" fillId="0" borderId="0" xfId="0" applyFont="1" applyBorder="1"/>
    <xf numFmtId="0" fontId="12" fillId="0" borderId="11" xfId="0" applyFont="1" applyBorder="1" applyAlignment="1">
      <alignment horizontal="left" vertical="center"/>
    </xf>
    <xf numFmtId="0" fontId="32" fillId="0" borderId="1" xfId="0" applyFont="1" applyBorder="1" applyAlignment="1">
      <alignment horizontal="center" vertical="center" wrapText="1"/>
    </xf>
    <xf numFmtId="0" fontId="32" fillId="0" borderId="12" xfId="0" applyFont="1" applyBorder="1" applyAlignment="1">
      <alignment horizontal="left" vertical="center" wrapText="1"/>
    </xf>
    <xf numFmtId="164" fontId="32" fillId="0" borderId="0" xfId="0" applyNumberFormat="1" applyFont="1" applyBorder="1" applyAlignment="1">
      <alignment horizontal="right" vertical="center" wrapText="1"/>
    </xf>
    <xf numFmtId="164" fontId="32" fillId="0" borderId="0" xfId="0" applyNumberFormat="1" applyFont="1" applyBorder="1" applyAlignment="1">
      <alignment horizontal="right" vertical="center"/>
    </xf>
    <xf numFmtId="164" fontId="12" fillId="0" borderId="0" xfId="0" applyNumberFormat="1" applyFont="1" applyBorder="1" applyAlignment="1">
      <alignment horizontal="right" vertical="center"/>
    </xf>
    <xf numFmtId="168" fontId="12" fillId="0" borderId="0" xfId="0" applyNumberFormat="1" applyFont="1" applyBorder="1" applyAlignment="1">
      <alignment horizontal="right" vertical="center"/>
    </xf>
    <xf numFmtId="0" fontId="32" fillId="0" borderId="0" xfId="0" applyFont="1" applyAlignment="1">
      <alignment horizontal="left" vertical="center"/>
    </xf>
    <xf numFmtId="0" fontId="12" fillId="0" borderId="0" xfId="0" applyFont="1" applyAlignment="1">
      <alignment horizontal="left" vertical="center"/>
    </xf>
    <xf numFmtId="0" fontId="20" fillId="0" borderId="1" xfId="0" applyFont="1" applyBorder="1" applyAlignment="1">
      <alignment horizontal="center" vertical="center"/>
    </xf>
    <xf numFmtId="165" fontId="20" fillId="0" borderId="0" xfId="1" applyNumberFormat="1" applyFont="1" applyBorder="1" applyAlignment="1">
      <alignment horizontal="right" vertical="center"/>
    </xf>
    <xf numFmtId="166" fontId="20" fillId="0" borderId="0" xfId="1" applyNumberFormat="1" applyFont="1" applyBorder="1" applyAlignment="1">
      <alignment horizontal="right" vertical="center"/>
    </xf>
    <xf numFmtId="0" fontId="15" fillId="0" borderId="0" xfId="0" applyFont="1" applyAlignment="1">
      <alignment horizontal="center" vertical="center"/>
    </xf>
    <xf numFmtId="0" fontId="15" fillId="0" borderId="0" xfId="0" applyFont="1" applyAlignment="1">
      <alignment horizontal="center" vertical="center" wrapText="1"/>
    </xf>
    <xf numFmtId="0" fontId="15" fillId="0" borderId="10" xfId="0" applyFont="1" applyBorder="1" applyAlignment="1">
      <alignment horizontal="left" vertical="center" wrapText="1"/>
    </xf>
    <xf numFmtId="165" fontId="20" fillId="0" borderId="10" xfId="0" applyNumberFormat="1" applyFont="1" applyBorder="1" applyAlignment="1">
      <alignment horizontal="right" vertical="center"/>
    </xf>
    <xf numFmtId="166" fontId="20" fillId="0" borderId="10" xfId="0" applyNumberFormat="1" applyFont="1" applyBorder="1" applyAlignment="1">
      <alignment horizontal="right" vertical="center"/>
    </xf>
    <xf numFmtId="165" fontId="15" fillId="0" borderId="10" xfId="1" applyNumberFormat="1" applyFont="1" applyBorder="1" applyAlignment="1">
      <alignment horizontal="right" vertical="center"/>
    </xf>
    <xf numFmtId="166" fontId="15" fillId="0" borderId="10" xfId="0" applyNumberFormat="1" applyFont="1" applyBorder="1" applyAlignment="1">
      <alignment horizontal="right" vertical="center"/>
    </xf>
    <xf numFmtId="0" fontId="12" fillId="0" borderId="0" xfId="0" applyFont="1" applyAlignment="1">
      <alignment horizontal="left" vertical="center" wrapText="1"/>
    </xf>
    <xf numFmtId="0" fontId="32" fillId="0" borderId="0" xfId="0" applyFont="1" applyAlignment="1">
      <alignment vertical="center"/>
    </xf>
    <xf numFmtId="0" fontId="12" fillId="0" borderId="0" xfId="0" applyFont="1" applyAlignment="1">
      <alignment horizontal="left" wrapText="1"/>
    </xf>
    <xf numFmtId="0" fontId="20" fillId="0" borderId="0" xfId="0" applyFont="1" applyAlignment="1">
      <alignment horizontal="left" vertical="center" wrapText="1"/>
    </xf>
    <xf numFmtId="0" fontId="20" fillId="0" borderId="0" xfId="0" applyFont="1" applyBorder="1" applyAlignment="1">
      <alignment horizontal="left" vertical="center"/>
    </xf>
    <xf numFmtId="0" fontId="20" fillId="0" borderId="0" xfId="0" applyFont="1" applyAlignment="1">
      <alignment horizontal="left" vertical="center"/>
    </xf>
    <xf numFmtId="0" fontId="20" fillId="0" borderId="0" xfId="0" applyFont="1" applyAlignment="1">
      <alignment horizontal="left"/>
    </xf>
    <xf numFmtId="0" fontId="30" fillId="3" borderId="0" xfId="0" applyFont="1" applyFill="1" applyBorder="1" applyAlignment="1">
      <alignment horizontal="center"/>
    </xf>
    <xf numFmtId="0" fontId="7" fillId="0" borderId="0" xfId="0" applyFont="1" applyFill="1" applyBorder="1" applyAlignment="1">
      <alignment horizontal="center" vertical="center" wrapText="1"/>
    </xf>
    <xf numFmtId="0" fontId="7" fillId="0" borderId="1" xfId="0" applyFont="1" applyBorder="1" applyAlignment="1">
      <alignment horizontal="center" vertical="center" wrapText="1"/>
    </xf>
    <xf numFmtId="0" fontId="7" fillId="0" borderId="9" xfId="0" applyFont="1" applyBorder="1" applyAlignment="1">
      <alignment horizontal="left" vertical="center" wrapText="1"/>
    </xf>
    <xf numFmtId="0" fontId="7" fillId="0" borderId="0" xfId="0" applyFont="1" applyFill="1" applyBorder="1" applyAlignment="1">
      <alignment horizontal="left"/>
    </xf>
    <xf numFmtId="0" fontId="7" fillId="0" borderId="0" xfId="0" applyFont="1" applyAlignment="1">
      <alignment horizontal="center" vertical="center" wrapText="1"/>
    </xf>
    <xf numFmtId="3" fontId="7" fillId="0" borderId="0" xfId="0" applyNumberFormat="1" applyFont="1" applyAlignment="1">
      <alignment horizontal="center" vertical="center"/>
    </xf>
    <xf numFmtId="0" fontId="7" fillId="0" borderId="0" xfId="0" applyFont="1" applyAlignment="1">
      <alignment horizontal="center" vertical="center"/>
    </xf>
  </cellXfs>
  <cellStyles count="3">
    <cellStyle name="Milliers" xfId="1" builtinId="3"/>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200284922308974"/>
          <c:y val="0.10886278215223094"/>
          <c:w val="0.7544339918773777"/>
          <c:h val="0.65172207320238817"/>
        </c:manualLayout>
      </c:layout>
      <c:barChart>
        <c:barDir val="col"/>
        <c:grouping val="clustered"/>
        <c:varyColors val="0"/>
        <c:ser>
          <c:idx val="0"/>
          <c:order val="0"/>
          <c:tx>
            <c:strRef>
              <c:f>[1]Graphique!$A$25</c:f>
              <c:strCache>
                <c:ptCount val="1"/>
                <c:pt idx="0">
                  <c:v>Enfance et jeunesse</c:v>
                </c:pt>
              </c:strCache>
            </c:strRef>
          </c:tx>
          <c:spPr>
            <a:solidFill>
              <a:srgbClr val="0000BE"/>
            </a:solidFill>
            <a:ln>
              <a:noFill/>
            </a:ln>
            <a:effectLst/>
          </c:spPr>
          <c:invertIfNegative val="0"/>
          <c:cat>
            <c:strRef>
              <c:f>[1]Graphique!$B$24:$I$24</c:f>
              <c:strCache>
                <c:ptCount val="8"/>
                <c:pt idx="0">
                  <c:v>Paris</c:v>
                </c:pt>
                <c:pt idx="1">
                  <c:v>Hauts-de-Seine</c:v>
                </c:pt>
                <c:pt idx="2">
                  <c:v>Seine-Saint-Denis</c:v>
                </c:pt>
                <c:pt idx="3">
                  <c:v>Val-de-Marne</c:v>
                </c:pt>
                <c:pt idx="4">
                  <c:v>Seine-et-Marne</c:v>
                </c:pt>
                <c:pt idx="5">
                  <c:v>Yvelines</c:v>
                </c:pt>
                <c:pt idx="6">
                  <c:v>Essonne</c:v>
                </c:pt>
                <c:pt idx="7">
                  <c:v>Val-d'Oise</c:v>
                </c:pt>
              </c:strCache>
            </c:strRef>
          </c:cat>
          <c:val>
            <c:numRef>
              <c:f>[1]Graphique!$B$25:$I$25</c:f>
              <c:numCache>
                <c:formatCode>General</c:formatCode>
                <c:ptCount val="8"/>
                <c:pt idx="0">
                  <c:v>622351.0135</c:v>
                </c:pt>
                <c:pt idx="1">
                  <c:v>616722.76936000003</c:v>
                </c:pt>
                <c:pt idx="2">
                  <c:v>987773.50428000011</c:v>
                </c:pt>
                <c:pt idx="3">
                  <c:v>655291.47765000002</c:v>
                </c:pt>
                <c:pt idx="4">
                  <c:v>755913.66759000008</c:v>
                </c:pt>
                <c:pt idx="5">
                  <c:v>667151.57168000005</c:v>
                </c:pt>
                <c:pt idx="6">
                  <c:v>682818.51271000004</c:v>
                </c:pt>
                <c:pt idx="7">
                  <c:v>719825.02191000013</c:v>
                </c:pt>
              </c:numCache>
            </c:numRef>
          </c:val>
          <c:extLst>
            <c:ext xmlns:c16="http://schemas.microsoft.com/office/drawing/2014/chart" uri="{C3380CC4-5D6E-409C-BE32-E72D297353CC}">
              <c16:uniqueId val="{00000000-1381-4884-A28B-CA7C9C2FADF0}"/>
            </c:ext>
          </c:extLst>
        </c:ser>
        <c:ser>
          <c:idx val="1"/>
          <c:order val="1"/>
          <c:tx>
            <c:strRef>
              <c:f>[1]Graphique!$A$26</c:f>
              <c:strCache>
                <c:ptCount val="1"/>
                <c:pt idx="0">
                  <c:v>Logement</c:v>
                </c:pt>
              </c:strCache>
            </c:strRef>
          </c:tx>
          <c:spPr>
            <a:solidFill>
              <a:srgbClr val="6070FF"/>
            </a:solidFill>
            <a:ln>
              <a:noFill/>
            </a:ln>
            <a:effectLst/>
          </c:spPr>
          <c:invertIfNegative val="0"/>
          <c:cat>
            <c:strRef>
              <c:f>[1]Graphique!$B$24:$I$24</c:f>
              <c:strCache>
                <c:ptCount val="8"/>
                <c:pt idx="0">
                  <c:v>Paris</c:v>
                </c:pt>
                <c:pt idx="1">
                  <c:v>Hauts-de-Seine</c:v>
                </c:pt>
                <c:pt idx="2">
                  <c:v>Seine-Saint-Denis</c:v>
                </c:pt>
                <c:pt idx="3">
                  <c:v>Val-de-Marne</c:v>
                </c:pt>
                <c:pt idx="4">
                  <c:v>Seine-et-Marne</c:v>
                </c:pt>
                <c:pt idx="5">
                  <c:v>Yvelines</c:v>
                </c:pt>
                <c:pt idx="6">
                  <c:v>Essonne</c:v>
                </c:pt>
                <c:pt idx="7">
                  <c:v>Val-d'Oise</c:v>
                </c:pt>
              </c:strCache>
            </c:strRef>
          </c:cat>
          <c:val>
            <c:numRef>
              <c:f>[1]Graphique!$B$26:$I$26</c:f>
              <c:numCache>
                <c:formatCode>General</c:formatCode>
                <c:ptCount val="8"/>
                <c:pt idx="0">
                  <c:v>606198.88907999999</c:v>
                </c:pt>
                <c:pt idx="1">
                  <c:v>305357.41674000002</c:v>
                </c:pt>
                <c:pt idx="2">
                  <c:v>592094.34253999998</c:v>
                </c:pt>
                <c:pt idx="3">
                  <c:v>362681.67651999998</c:v>
                </c:pt>
                <c:pt idx="4">
                  <c:v>258144.30470000001</c:v>
                </c:pt>
                <c:pt idx="5">
                  <c:v>229969.06558999998</c:v>
                </c:pt>
                <c:pt idx="6">
                  <c:v>267283.50042</c:v>
                </c:pt>
                <c:pt idx="7">
                  <c:v>288989.98648000002</c:v>
                </c:pt>
              </c:numCache>
            </c:numRef>
          </c:val>
          <c:extLst>
            <c:ext xmlns:c16="http://schemas.microsoft.com/office/drawing/2014/chart" uri="{C3380CC4-5D6E-409C-BE32-E72D297353CC}">
              <c16:uniqueId val="{00000001-1381-4884-A28B-CA7C9C2FADF0}"/>
            </c:ext>
          </c:extLst>
        </c:ser>
        <c:ser>
          <c:idx val="2"/>
          <c:order val="2"/>
          <c:tx>
            <c:strRef>
              <c:f>[1]Graphique!$A$27</c:f>
              <c:strCache>
                <c:ptCount val="1"/>
                <c:pt idx="0">
                  <c:v>Solidarité et insertion</c:v>
                </c:pt>
              </c:strCache>
            </c:strRef>
          </c:tx>
          <c:spPr>
            <a:solidFill>
              <a:srgbClr val="90B0FF"/>
            </a:solidFill>
            <a:ln>
              <a:noFill/>
            </a:ln>
            <a:effectLst/>
          </c:spPr>
          <c:invertIfNegative val="0"/>
          <c:cat>
            <c:strRef>
              <c:f>[1]Graphique!$B$24:$I$24</c:f>
              <c:strCache>
                <c:ptCount val="8"/>
                <c:pt idx="0">
                  <c:v>Paris</c:v>
                </c:pt>
                <c:pt idx="1">
                  <c:v>Hauts-de-Seine</c:v>
                </c:pt>
                <c:pt idx="2">
                  <c:v>Seine-Saint-Denis</c:v>
                </c:pt>
                <c:pt idx="3">
                  <c:v>Val-de-Marne</c:v>
                </c:pt>
                <c:pt idx="4">
                  <c:v>Seine-et-Marne</c:v>
                </c:pt>
                <c:pt idx="5">
                  <c:v>Yvelines</c:v>
                </c:pt>
                <c:pt idx="6">
                  <c:v>Essonne</c:v>
                </c:pt>
                <c:pt idx="7">
                  <c:v>Val-d'Oise</c:v>
                </c:pt>
              </c:strCache>
            </c:strRef>
          </c:cat>
          <c:val>
            <c:numRef>
              <c:f>[1]Graphique!$B$27:$I$27</c:f>
              <c:numCache>
                <c:formatCode>General</c:formatCode>
                <c:ptCount val="8"/>
                <c:pt idx="0">
                  <c:v>854250.86769999994</c:v>
                </c:pt>
                <c:pt idx="1">
                  <c:v>492618.31512000004</c:v>
                </c:pt>
                <c:pt idx="2">
                  <c:v>1057619.4926200002</c:v>
                </c:pt>
                <c:pt idx="3">
                  <c:v>600815.83343999996</c:v>
                </c:pt>
                <c:pt idx="4">
                  <c:v>508100.55906</c:v>
                </c:pt>
                <c:pt idx="5">
                  <c:v>405061.57644999999</c:v>
                </c:pt>
                <c:pt idx="6">
                  <c:v>463882.49258000002</c:v>
                </c:pt>
                <c:pt idx="7">
                  <c:v>501283.95941999997</c:v>
                </c:pt>
              </c:numCache>
            </c:numRef>
          </c:val>
          <c:extLst>
            <c:ext xmlns:c16="http://schemas.microsoft.com/office/drawing/2014/chart" uri="{C3380CC4-5D6E-409C-BE32-E72D297353CC}">
              <c16:uniqueId val="{00000002-1381-4884-A28B-CA7C9C2FADF0}"/>
            </c:ext>
          </c:extLst>
        </c:ser>
        <c:dLbls>
          <c:showLegendKey val="0"/>
          <c:showVal val="0"/>
          <c:showCatName val="0"/>
          <c:showSerName val="0"/>
          <c:showPercent val="0"/>
          <c:showBubbleSize val="0"/>
        </c:dLbls>
        <c:gapWidth val="150"/>
        <c:axId val="540502816"/>
        <c:axId val="540503144"/>
      </c:barChart>
      <c:catAx>
        <c:axId val="540502816"/>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ysClr val="windowText" lastClr="000000"/>
                </a:solidFill>
                <a:latin typeface="+mn-lt"/>
                <a:ea typeface="+mn-ea"/>
                <a:cs typeface="+mn-cs"/>
              </a:defRPr>
            </a:pPr>
            <a:endParaRPr lang="fr-FR"/>
          </a:p>
        </c:txPr>
        <c:crossAx val="540503144"/>
        <c:crosses val="autoZero"/>
        <c:auto val="1"/>
        <c:lblAlgn val="ctr"/>
        <c:lblOffset val="100"/>
        <c:tickLblSkip val="1"/>
        <c:noMultiLvlLbl val="0"/>
      </c:catAx>
      <c:valAx>
        <c:axId val="540503144"/>
        <c:scaling>
          <c:orientation val="minMax"/>
          <c:max val="1000000"/>
        </c:scaling>
        <c:delete val="0"/>
        <c:axPos val="l"/>
        <c:majorGridlines>
          <c:spPr>
            <a:ln w="9525" cap="flat" cmpd="sng" algn="ctr">
              <a:solidFill>
                <a:schemeClr val="tx1">
                  <a:lumMod val="15000"/>
                  <a:lumOff val="85000"/>
                </a:schemeClr>
              </a:solidFill>
              <a:prstDash val="dash"/>
              <a:round/>
            </a:ln>
            <a:effectLst/>
          </c:spPr>
        </c:majorGridlines>
        <c:numFmt formatCode="#,##0" sourceLinked="0"/>
        <c:majorTickMark val="out"/>
        <c:minorTickMark val="none"/>
        <c:tickLblPos val="nextTo"/>
        <c:spPr>
          <a:noFill/>
          <a:ln>
            <a:solidFill>
              <a:schemeClr val="tx1">
                <a:lumMod val="15000"/>
                <a:lumOff val="85000"/>
              </a:schemeClr>
            </a:solid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fr-FR"/>
          </a:p>
        </c:txPr>
        <c:crossAx val="540502816"/>
        <c:crosses val="autoZero"/>
        <c:crossBetween val="between"/>
        <c:majorUnit val="100000"/>
      </c:valAx>
      <c:spPr>
        <a:noFill/>
        <a:ln>
          <a:noFill/>
        </a:ln>
        <a:effectLst/>
      </c:spPr>
    </c:plotArea>
    <c:legend>
      <c:legendPos val="r"/>
      <c:layout>
        <c:manualLayout>
          <c:xMode val="edge"/>
          <c:yMode val="edge"/>
          <c:x val="0.88867162645148545"/>
          <c:y val="0.40319552363646854"/>
          <c:w val="0.10854872058397558"/>
          <c:h val="0.26880309192120216"/>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xdr:colOff>
      <xdr:row>2</xdr:row>
      <xdr:rowOff>0</xdr:rowOff>
    </xdr:from>
    <xdr:to>
      <xdr:col>8</xdr:col>
      <xdr:colOff>504825</xdr:colOff>
      <xdr:row>24</xdr:row>
      <xdr:rowOff>142875</xdr:rowOff>
    </xdr:to>
    <xdr:graphicFrame macro="">
      <xdr:nvGraphicFramePr>
        <xdr:cNvPr id="6" name="Graphique 5">
          <a:extLst>
            <a:ext uri="{FF2B5EF4-FFF2-40B4-BE49-F238E27FC236}">
              <a16:creationId xmlns:a16="http://schemas.microsoft.com/office/drawing/2014/main" id="{2769B329-B62D-4DC2-9138-C5C3FEAC91B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restations%20l&#233;gales%2020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b1"/>
      <sheetName val="perscouv"/>
      <sheetName val="Tb2"/>
      <sheetName val="Tb3"/>
      <sheetName val="Tb4"/>
      <sheetName val="Tb"/>
      <sheetName val="Tb5"/>
      <sheetName val="Graphique"/>
      <sheetName val="Tb6"/>
      <sheetName val="Tb7"/>
      <sheetName val="Tb8"/>
      <sheetName val="tableau final"/>
    </sheetNames>
    <sheetDataSet>
      <sheetData sheetId="0"/>
      <sheetData sheetId="1"/>
      <sheetData sheetId="2"/>
      <sheetData sheetId="3"/>
      <sheetData sheetId="4"/>
      <sheetData sheetId="5"/>
      <sheetData sheetId="6"/>
      <sheetData sheetId="7">
        <row r="24">
          <cell r="B24" t="str">
            <v>Paris</v>
          </cell>
          <cell r="C24" t="str">
            <v>Hauts-de-Seine</v>
          </cell>
          <cell r="D24" t="str">
            <v>Seine-Saint-Denis</v>
          </cell>
          <cell r="E24" t="str">
            <v>Val-de-Marne</v>
          </cell>
          <cell r="F24" t="str">
            <v>Seine-et-Marne</v>
          </cell>
          <cell r="G24" t="str">
            <v>Yvelines</v>
          </cell>
          <cell r="H24" t="str">
            <v>Essonne</v>
          </cell>
          <cell r="I24" t="str">
            <v>Val-d'Oise</v>
          </cell>
        </row>
        <row r="25">
          <cell r="A25" t="str">
            <v>Enfance et jeunesse</v>
          </cell>
          <cell r="B25">
            <v>622351.0135</v>
          </cell>
          <cell r="C25">
            <v>616722.76936000003</v>
          </cell>
          <cell r="D25">
            <v>987773.50428000011</v>
          </cell>
          <cell r="E25">
            <v>655291.47765000002</v>
          </cell>
          <cell r="F25">
            <v>755913.66759000008</v>
          </cell>
          <cell r="G25">
            <v>667151.57168000005</v>
          </cell>
          <cell r="H25">
            <v>682818.51271000004</v>
          </cell>
          <cell r="I25">
            <v>719825.02191000013</v>
          </cell>
        </row>
        <row r="26">
          <cell r="A26" t="str">
            <v>Logement</v>
          </cell>
          <cell r="B26">
            <v>606198.88907999999</v>
          </cell>
          <cell r="C26">
            <v>305357.41674000002</v>
          </cell>
          <cell r="D26">
            <v>592094.34253999998</v>
          </cell>
          <cell r="E26">
            <v>362681.67651999998</v>
          </cell>
          <cell r="F26">
            <v>258144.30470000001</v>
          </cell>
          <cell r="G26">
            <v>229969.06558999998</v>
          </cell>
          <cell r="H26">
            <v>267283.50042</v>
          </cell>
          <cell r="I26">
            <v>288989.98648000002</v>
          </cell>
        </row>
        <row r="27">
          <cell r="A27" t="str">
            <v>Solidarité et insertion</v>
          </cell>
          <cell r="B27">
            <v>854250.86769999994</v>
          </cell>
          <cell r="C27">
            <v>492618.31512000004</v>
          </cell>
          <cell r="D27">
            <v>1057619.4926200002</v>
          </cell>
          <cell r="E27">
            <v>600815.83343999996</v>
          </cell>
          <cell r="F27">
            <v>508100.55906</v>
          </cell>
          <cell r="G27">
            <v>405061.57644999999</v>
          </cell>
          <cell r="H27">
            <v>463882.49258000002</v>
          </cell>
          <cell r="I27">
            <v>501283.95941999997</v>
          </cell>
        </row>
      </sheetData>
      <sheetData sheetId="8"/>
      <sheetData sheetId="9"/>
      <sheetData sheetId="10"/>
      <sheetData sheetId="1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5"/>
  <sheetViews>
    <sheetView showGridLines="0" workbookViewId="0">
      <selection activeCell="D21" sqref="D21"/>
    </sheetView>
  </sheetViews>
  <sheetFormatPr baseColWidth="10" defaultColWidth="9.140625" defaultRowHeight="15" x14ac:dyDescent="0.25"/>
  <cols>
    <col min="1" max="1" width="15.140625" customWidth="1"/>
    <col min="2" max="2" width="13.5703125" customWidth="1"/>
    <col min="3" max="3" width="10.7109375" customWidth="1"/>
    <col min="4" max="4" width="11.85546875" customWidth="1"/>
    <col min="5" max="5" width="13.42578125" customWidth="1"/>
    <col min="6" max="6" width="10.85546875" customWidth="1"/>
    <col min="7" max="7" width="11" customWidth="1"/>
    <col min="8" max="8" width="14.140625" customWidth="1"/>
  </cols>
  <sheetData>
    <row r="1" spans="1:8" x14ac:dyDescent="0.25">
      <c r="A1" s="14" t="s">
        <v>16</v>
      </c>
    </row>
    <row r="3" spans="1:8" ht="60" x14ac:dyDescent="0.25">
      <c r="A3" s="5"/>
      <c r="B3" s="6" t="s">
        <v>0</v>
      </c>
      <c r="C3" s="6" t="s">
        <v>1</v>
      </c>
      <c r="D3" s="6" t="s">
        <v>2</v>
      </c>
      <c r="E3" s="6" t="s">
        <v>3</v>
      </c>
      <c r="F3" s="6" t="s">
        <v>4</v>
      </c>
      <c r="G3" s="7" t="s">
        <v>5</v>
      </c>
      <c r="H3" s="8" t="s">
        <v>6</v>
      </c>
    </row>
    <row r="4" spans="1:8" x14ac:dyDescent="0.25">
      <c r="A4" s="9" t="s">
        <v>7</v>
      </c>
      <c r="B4" s="1">
        <v>2190327</v>
      </c>
      <c r="C4" s="1">
        <v>596901</v>
      </c>
      <c r="D4" s="1">
        <v>439465</v>
      </c>
      <c r="E4" s="1">
        <v>905020</v>
      </c>
      <c r="F4" s="1">
        <v>332866</v>
      </c>
      <c r="G4" s="3">
        <f>E4/B4*100</f>
        <v>41.318944614206004</v>
      </c>
      <c r="H4" s="10">
        <f>F4/C4*100</f>
        <v>55.765696489032521</v>
      </c>
    </row>
    <row r="5" spans="1:8" x14ac:dyDescent="0.25">
      <c r="A5" s="9" t="s">
        <v>8</v>
      </c>
      <c r="B5" s="1">
        <v>1603268</v>
      </c>
      <c r="C5" s="1">
        <v>499428</v>
      </c>
      <c r="D5" s="1">
        <v>290070</v>
      </c>
      <c r="E5" s="1">
        <v>760067</v>
      </c>
      <c r="F5" s="1">
        <v>338557</v>
      </c>
      <c r="G5" s="3">
        <f t="shared" ref="G5:H12" si="0">E5/B5*100</f>
        <v>47.407357971343536</v>
      </c>
      <c r="H5" s="10">
        <f t="shared" si="0"/>
        <v>67.788950559439996</v>
      </c>
    </row>
    <row r="6" spans="1:8" x14ac:dyDescent="0.25">
      <c r="A6" s="9" t="s">
        <v>9</v>
      </c>
      <c r="B6" s="1">
        <v>1606660</v>
      </c>
      <c r="C6" s="1">
        <v>569312</v>
      </c>
      <c r="D6" s="1">
        <v>391075</v>
      </c>
      <c r="E6" s="1">
        <v>1010313</v>
      </c>
      <c r="F6" s="1">
        <v>455377</v>
      </c>
      <c r="G6" s="3">
        <f t="shared" si="0"/>
        <v>62.882812791754326</v>
      </c>
      <c r="H6" s="10">
        <f t="shared" si="0"/>
        <v>79.987247765724248</v>
      </c>
    </row>
    <row r="7" spans="1:8" x14ac:dyDescent="0.25">
      <c r="A7" s="9" t="s">
        <v>10</v>
      </c>
      <c r="B7" s="1">
        <v>1378151</v>
      </c>
      <c r="C7" s="1">
        <v>443891</v>
      </c>
      <c r="D7" s="1">
        <v>287055</v>
      </c>
      <c r="E7" s="1">
        <v>728158</v>
      </c>
      <c r="F7" s="1">
        <v>321722</v>
      </c>
      <c r="G7" s="3">
        <f t="shared" si="0"/>
        <v>52.835864865315919</v>
      </c>
      <c r="H7" s="10">
        <f t="shared" si="0"/>
        <v>72.477702859485774</v>
      </c>
    </row>
    <row r="8" spans="1:8" x14ac:dyDescent="0.25">
      <c r="A8" s="9" t="s">
        <v>11</v>
      </c>
      <c r="B8" s="1">
        <v>1397665</v>
      </c>
      <c r="C8" s="1">
        <v>472968</v>
      </c>
      <c r="D8" s="1">
        <v>265491</v>
      </c>
      <c r="E8" s="1">
        <v>741091</v>
      </c>
      <c r="F8" s="1">
        <v>347219</v>
      </c>
      <c r="G8" s="3">
        <f t="shared" si="0"/>
        <v>53.023507063566733</v>
      </c>
      <c r="H8" s="10">
        <f t="shared" si="0"/>
        <v>73.412789025896046</v>
      </c>
    </row>
    <row r="9" spans="1:8" x14ac:dyDescent="0.25">
      <c r="A9" s="9" t="s">
        <v>12</v>
      </c>
      <c r="B9" s="1">
        <v>1431808</v>
      </c>
      <c r="C9" s="1">
        <v>466490</v>
      </c>
      <c r="D9" s="1">
        <v>256206</v>
      </c>
      <c r="E9" s="1">
        <v>731072</v>
      </c>
      <c r="F9" s="1">
        <v>345354</v>
      </c>
      <c r="G9" s="3">
        <f t="shared" si="0"/>
        <v>51.059359914178437</v>
      </c>
      <c r="H9" s="10">
        <f t="shared" si="0"/>
        <v>74.032455143732989</v>
      </c>
    </row>
    <row r="10" spans="1:8" x14ac:dyDescent="0.25">
      <c r="A10" s="9" t="s">
        <v>13</v>
      </c>
      <c r="B10" s="1">
        <v>1287330</v>
      </c>
      <c r="C10" s="1">
        <v>433876</v>
      </c>
      <c r="D10" s="1">
        <v>251682</v>
      </c>
      <c r="E10" s="1">
        <v>694798</v>
      </c>
      <c r="F10" s="1">
        <v>324561</v>
      </c>
      <c r="G10" s="3">
        <f t="shared" si="0"/>
        <v>53.972019606472308</v>
      </c>
      <c r="H10" s="10">
        <f t="shared" si="0"/>
        <v>74.805013413970812</v>
      </c>
    </row>
    <row r="11" spans="1:8" x14ac:dyDescent="0.25">
      <c r="A11" s="9" t="s">
        <v>14</v>
      </c>
      <c r="B11" s="1">
        <v>1221923</v>
      </c>
      <c r="C11" s="1">
        <v>425395</v>
      </c>
      <c r="D11" s="1">
        <v>251243</v>
      </c>
      <c r="E11" s="1">
        <v>709332</v>
      </c>
      <c r="F11" s="1">
        <v>335789</v>
      </c>
      <c r="G11" s="3">
        <f t="shared" si="0"/>
        <v>58.050466355081298</v>
      </c>
      <c r="H11" s="10">
        <f t="shared" si="0"/>
        <v>78.935812597703318</v>
      </c>
    </row>
    <row r="12" spans="1:8" x14ac:dyDescent="0.25">
      <c r="A12" s="11" t="s">
        <v>15</v>
      </c>
      <c r="B12" s="2">
        <f>SUM(B4:B11)</f>
        <v>12117132</v>
      </c>
      <c r="C12" s="2">
        <v>3908261</v>
      </c>
      <c r="D12" s="2">
        <v>2432287</v>
      </c>
      <c r="E12" s="2">
        <v>6279851</v>
      </c>
      <c r="F12" s="2">
        <v>2801445</v>
      </c>
      <c r="G12" s="4">
        <f t="shared" si="0"/>
        <v>51.826215972558522</v>
      </c>
      <c r="H12" s="12">
        <f t="shared" si="0"/>
        <v>71.680089942815997</v>
      </c>
    </row>
    <row r="13" spans="1:8" ht="16.5" x14ac:dyDescent="0.3">
      <c r="A13" s="15" t="s">
        <v>18</v>
      </c>
      <c r="B13" s="13"/>
      <c r="C13" s="13"/>
      <c r="D13" s="13"/>
      <c r="E13" s="13"/>
      <c r="F13" s="13"/>
    </row>
    <row r="14" spans="1:8" ht="16.5" x14ac:dyDescent="0.3">
      <c r="A14" s="15" t="s">
        <v>173</v>
      </c>
      <c r="B14" s="13"/>
      <c r="C14" s="13"/>
      <c r="D14" s="13"/>
      <c r="E14" s="13"/>
      <c r="F14" s="13"/>
    </row>
    <row r="15" spans="1:8" ht="16.5" x14ac:dyDescent="0.3">
      <c r="A15" s="15" t="s">
        <v>17</v>
      </c>
      <c r="B15" s="13"/>
      <c r="C15" s="13"/>
      <c r="D15" s="13"/>
      <c r="E15" s="13"/>
      <c r="F15" s="13"/>
    </row>
  </sheetData>
  <pageMargins left="0.7" right="0.7" top="0.75" bottom="0.75" header="0.3" footer="0.3"/>
  <pageSetup paperSize="9"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32"/>
  <sheetViews>
    <sheetView showGridLines="0" tabSelected="1" workbookViewId="0">
      <selection activeCell="P20" sqref="P20"/>
    </sheetView>
  </sheetViews>
  <sheetFormatPr baseColWidth="10" defaultRowHeight="15" x14ac:dyDescent="0.25"/>
  <sheetData>
    <row r="2" spans="1:1" x14ac:dyDescent="0.25">
      <c r="A2" s="14" t="s">
        <v>200</v>
      </c>
    </row>
    <row r="26" spans="1:12" ht="16.5" x14ac:dyDescent="0.3">
      <c r="A26" s="169" t="s">
        <v>93</v>
      </c>
      <c r="B26" s="13"/>
      <c r="C26" s="13"/>
      <c r="D26" s="13"/>
      <c r="E26" s="13"/>
      <c r="F26" s="13"/>
      <c r="G26" s="13"/>
      <c r="H26" s="13"/>
      <c r="I26" s="13"/>
      <c r="J26" s="13"/>
      <c r="K26" s="13"/>
      <c r="L26" s="13"/>
    </row>
    <row r="27" spans="1:12" ht="16.5" x14ac:dyDescent="0.3">
      <c r="A27" s="15" t="s">
        <v>201</v>
      </c>
      <c r="B27" s="13"/>
      <c r="C27" s="13"/>
      <c r="D27" s="13"/>
      <c r="E27" s="13"/>
      <c r="F27" s="13"/>
      <c r="G27" s="13"/>
      <c r="H27" s="13"/>
      <c r="I27" s="13"/>
      <c r="J27" s="13"/>
      <c r="K27" s="13"/>
      <c r="L27" s="13"/>
    </row>
    <row r="29" spans="1:12" x14ac:dyDescent="0.25">
      <c r="A29" s="14"/>
      <c r="B29" s="14" t="s">
        <v>7</v>
      </c>
      <c r="C29" s="14" t="s">
        <v>8</v>
      </c>
      <c r="D29" s="14" t="s">
        <v>9</v>
      </c>
      <c r="E29" s="14" t="s">
        <v>10</v>
      </c>
      <c r="F29" s="14" t="s">
        <v>11</v>
      </c>
      <c r="G29" s="14" t="s">
        <v>12</v>
      </c>
      <c r="H29" s="14" t="s">
        <v>13</v>
      </c>
      <c r="I29" s="14" t="s">
        <v>14</v>
      </c>
    </row>
    <row r="30" spans="1:12" x14ac:dyDescent="0.25">
      <c r="A30" s="14" t="s">
        <v>90</v>
      </c>
      <c r="B30" s="63">
        <v>622351.0135</v>
      </c>
      <c r="C30" s="63">
        <v>616722.76936000003</v>
      </c>
      <c r="D30" s="63">
        <v>987773.50428000011</v>
      </c>
      <c r="E30" s="63">
        <v>655291.47765000002</v>
      </c>
      <c r="F30" s="63">
        <v>755913.66759000008</v>
      </c>
      <c r="G30" s="63">
        <v>667151.57168000005</v>
      </c>
      <c r="H30" s="63">
        <v>682818.51271000004</v>
      </c>
      <c r="I30" s="63">
        <v>719825.02191000013</v>
      </c>
    </row>
    <row r="31" spans="1:12" x14ac:dyDescent="0.25">
      <c r="A31" s="14" t="s">
        <v>91</v>
      </c>
      <c r="B31" s="63">
        <v>606198.88907999999</v>
      </c>
      <c r="C31" s="63">
        <v>305357.41674000002</v>
      </c>
      <c r="D31" s="63">
        <v>592094.34253999998</v>
      </c>
      <c r="E31" s="63">
        <v>362681.67651999998</v>
      </c>
      <c r="F31" s="63">
        <v>258144.30470000001</v>
      </c>
      <c r="G31" s="63">
        <v>229969.06558999998</v>
      </c>
      <c r="H31" s="63">
        <v>267283.50042</v>
      </c>
      <c r="I31" s="63">
        <v>288989.98648000002</v>
      </c>
    </row>
    <row r="32" spans="1:12" x14ac:dyDescent="0.25">
      <c r="A32" s="14" t="s">
        <v>92</v>
      </c>
      <c r="B32" s="63">
        <v>854250.86769999994</v>
      </c>
      <c r="C32" s="63">
        <v>492618.31512000004</v>
      </c>
      <c r="D32" s="63">
        <v>1057619.4926200002</v>
      </c>
      <c r="E32" s="63">
        <v>600815.83343999996</v>
      </c>
      <c r="F32" s="63">
        <v>508100.55906</v>
      </c>
      <c r="G32" s="63">
        <v>405061.57644999999</v>
      </c>
      <c r="H32" s="63">
        <v>463882.49258000002</v>
      </c>
      <c r="I32" s="63">
        <v>501283.95941999997</v>
      </c>
    </row>
  </sheetData>
  <pageMargins left="0.7" right="0.7" top="0.75" bottom="0.75" header="0.3" footer="0.3"/>
  <pageSetup paperSize="9" orientation="portrait" verticalDpi="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8"/>
  <sheetViews>
    <sheetView showGridLines="0" workbookViewId="0">
      <selection activeCell="I23" sqref="I23"/>
    </sheetView>
  </sheetViews>
  <sheetFormatPr baseColWidth="10" defaultRowHeight="15" x14ac:dyDescent="0.25"/>
  <cols>
    <col min="1" max="1" width="24" customWidth="1"/>
    <col min="2" max="2" width="14.28515625" customWidth="1"/>
    <col min="3" max="3" width="12.28515625" customWidth="1"/>
    <col min="4" max="4" width="15.140625" customWidth="1"/>
    <col min="5" max="5" width="12.42578125" customWidth="1"/>
  </cols>
  <sheetData>
    <row r="1" spans="1:5" x14ac:dyDescent="0.25">
      <c r="A1" s="14" t="s">
        <v>169</v>
      </c>
    </row>
    <row r="2" spans="1:5" x14ac:dyDescent="0.25">
      <c r="A2" s="96" t="s">
        <v>99</v>
      </c>
      <c r="B2" s="96"/>
      <c r="C2" s="96"/>
      <c r="D2" s="96"/>
      <c r="E2" s="96"/>
    </row>
    <row r="3" spans="1:5" ht="28.5" customHeight="1" x14ac:dyDescent="0.25">
      <c r="A3" s="97"/>
      <c r="B3" s="97"/>
      <c r="C3" s="176" t="s">
        <v>100</v>
      </c>
      <c r="D3" s="176"/>
      <c r="E3" s="176"/>
    </row>
    <row r="4" spans="1:5" x14ac:dyDescent="0.25">
      <c r="A4" s="97"/>
      <c r="B4" s="97"/>
      <c r="C4" s="98" t="s">
        <v>101</v>
      </c>
      <c r="D4" s="98" t="s">
        <v>102</v>
      </c>
      <c r="E4" s="98" t="s">
        <v>103</v>
      </c>
    </row>
    <row r="5" spans="1:5" x14ac:dyDescent="0.25">
      <c r="A5" s="89" t="s">
        <v>104</v>
      </c>
      <c r="B5" s="97"/>
      <c r="C5" s="99">
        <v>68217</v>
      </c>
      <c r="D5" s="98" t="s">
        <v>105</v>
      </c>
      <c r="E5" s="99">
        <v>90926</v>
      </c>
    </row>
    <row r="6" spans="1:5" x14ac:dyDescent="0.25">
      <c r="A6" s="89" t="s">
        <v>106</v>
      </c>
      <c r="B6" s="97"/>
      <c r="C6" s="99">
        <v>73901</v>
      </c>
      <c r="D6" s="98" t="s">
        <v>107</v>
      </c>
      <c r="E6" s="99">
        <v>96610</v>
      </c>
    </row>
    <row r="7" spans="1:5" x14ac:dyDescent="0.25">
      <c r="A7" s="89" t="s">
        <v>108</v>
      </c>
      <c r="B7" s="89"/>
      <c r="C7" s="100" t="s">
        <v>109</v>
      </c>
      <c r="D7" s="100" t="s">
        <v>109</v>
      </c>
      <c r="E7" s="100" t="s">
        <v>109</v>
      </c>
    </row>
    <row r="8" spans="1:5" x14ac:dyDescent="0.25">
      <c r="A8" s="97"/>
      <c r="B8" s="97"/>
      <c r="C8" s="181" t="s">
        <v>110</v>
      </c>
      <c r="D8" s="181"/>
      <c r="E8" s="181"/>
    </row>
    <row r="9" spans="1:5" x14ac:dyDescent="0.25">
      <c r="A9" s="182" t="s">
        <v>111</v>
      </c>
      <c r="B9" s="182"/>
      <c r="C9" s="98">
        <v>131.55000000000001</v>
      </c>
      <c r="D9" s="98">
        <v>65.78</v>
      </c>
      <c r="E9" s="101">
        <v>32.89</v>
      </c>
    </row>
    <row r="10" spans="1:5" x14ac:dyDescent="0.25">
      <c r="A10" s="180" t="s">
        <v>112</v>
      </c>
      <c r="B10" s="180"/>
      <c r="C10" s="98">
        <v>300.11</v>
      </c>
      <c r="D10" s="98">
        <v>150.05000000000001</v>
      </c>
      <c r="E10" s="101">
        <v>75.03</v>
      </c>
    </row>
    <row r="11" spans="1:5" x14ac:dyDescent="0.25">
      <c r="A11" s="182" t="s">
        <v>108</v>
      </c>
      <c r="B11" s="182"/>
      <c r="C11" s="98">
        <v>168.55</v>
      </c>
      <c r="D11" s="102">
        <v>84.27</v>
      </c>
      <c r="E11" s="101">
        <v>42.14</v>
      </c>
    </row>
    <row r="12" spans="1:5" ht="27" customHeight="1" x14ac:dyDescent="0.25">
      <c r="A12" s="180" t="s">
        <v>113</v>
      </c>
      <c r="B12" s="180"/>
      <c r="C12" s="103">
        <v>65.78</v>
      </c>
      <c r="D12" s="103">
        <v>32.89</v>
      </c>
      <c r="E12" s="104">
        <v>16.45</v>
      </c>
    </row>
    <row r="13" spans="1:5" x14ac:dyDescent="0.25">
      <c r="A13" s="177" t="s">
        <v>114</v>
      </c>
      <c r="B13" s="177"/>
      <c r="C13" s="105">
        <v>83.19</v>
      </c>
      <c r="D13" s="106">
        <v>41.6</v>
      </c>
      <c r="E13" s="104">
        <v>20.8</v>
      </c>
    </row>
    <row r="14" spans="1:5" x14ac:dyDescent="0.25">
      <c r="A14" s="107" t="s">
        <v>115</v>
      </c>
      <c r="B14" s="107"/>
      <c r="C14" s="107"/>
      <c r="D14" s="107"/>
      <c r="E14" s="108">
        <v>132.21</v>
      </c>
    </row>
    <row r="15" spans="1:5" ht="24" customHeight="1" x14ac:dyDescent="0.25">
      <c r="A15" s="178" t="s">
        <v>116</v>
      </c>
      <c r="B15" s="178"/>
      <c r="C15" s="178"/>
      <c r="D15" s="178"/>
      <c r="E15" s="178"/>
    </row>
    <row r="16" spans="1:5" x14ac:dyDescent="0.25">
      <c r="A16" s="109" t="s">
        <v>117</v>
      </c>
      <c r="B16" s="109"/>
      <c r="C16" s="109"/>
      <c r="D16" s="109"/>
      <c r="E16" s="110"/>
    </row>
    <row r="17" spans="1:5" x14ac:dyDescent="0.25">
      <c r="A17" s="89" t="s">
        <v>118</v>
      </c>
      <c r="B17" s="97"/>
      <c r="C17" s="97"/>
      <c r="D17" s="97"/>
      <c r="E17" s="111">
        <v>154.16999999999999</v>
      </c>
    </row>
    <row r="18" spans="1:5" x14ac:dyDescent="0.25">
      <c r="A18" s="112" t="s">
        <v>119</v>
      </c>
      <c r="B18" s="113"/>
      <c r="C18" s="113"/>
      <c r="D18" s="113"/>
      <c r="E18" s="114">
        <v>115.64</v>
      </c>
    </row>
    <row r="19" spans="1:5" x14ac:dyDescent="0.25">
      <c r="A19" s="115" t="s">
        <v>120</v>
      </c>
      <c r="B19" s="116"/>
      <c r="C19" s="116"/>
      <c r="D19" s="116"/>
      <c r="E19" s="117"/>
    </row>
    <row r="20" spans="1:5" x14ac:dyDescent="0.25">
      <c r="A20" s="118" t="s">
        <v>121</v>
      </c>
      <c r="B20" s="119"/>
      <c r="C20" s="119"/>
      <c r="D20" s="119"/>
      <c r="E20" s="120">
        <v>51.92</v>
      </c>
    </row>
    <row r="21" spans="1:5" x14ac:dyDescent="0.25">
      <c r="A21" s="112" t="s">
        <v>122</v>
      </c>
      <c r="B21" s="113"/>
      <c r="C21" s="113"/>
      <c r="D21" s="113"/>
      <c r="E21" s="114">
        <v>43.71</v>
      </c>
    </row>
    <row r="22" spans="1:5" x14ac:dyDescent="0.25">
      <c r="A22" s="109" t="s">
        <v>123</v>
      </c>
      <c r="B22" s="109"/>
      <c r="C22" s="109"/>
      <c r="D22" s="109"/>
      <c r="E22" s="110"/>
    </row>
    <row r="23" spans="1:5" x14ac:dyDescent="0.25">
      <c r="A23" s="97" t="s">
        <v>124</v>
      </c>
      <c r="B23" s="97"/>
      <c r="C23" s="97"/>
      <c r="D23" s="97"/>
      <c r="E23" s="121">
        <v>397.21</v>
      </c>
    </row>
    <row r="24" spans="1:5" x14ac:dyDescent="0.25">
      <c r="A24" s="97" t="s">
        <v>125</v>
      </c>
      <c r="B24" s="97"/>
      <c r="C24" s="97"/>
      <c r="D24" s="97"/>
      <c r="E24" s="121">
        <v>256.77</v>
      </c>
    </row>
    <row r="25" spans="1:5" x14ac:dyDescent="0.25">
      <c r="A25" s="113" t="s">
        <v>126</v>
      </c>
      <c r="B25" s="113"/>
      <c r="C25" s="113"/>
      <c r="D25" s="113"/>
      <c r="E25" s="121">
        <v>148.12</v>
      </c>
    </row>
    <row r="26" spans="1:5" x14ac:dyDescent="0.25">
      <c r="A26" s="122" t="s">
        <v>127</v>
      </c>
      <c r="B26" s="122"/>
      <c r="C26" s="122"/>
      <c r="D26" s="122"/>
      <c r="E26" s="108">
        <v>649.24</v>
      </c>
    </row>
    <row r="27" spans="1:5" x14ac:dyDescent="0.25">
      <c r="A27" s="109" t="s">
        <v>128</v>
      </c>
      <c r="B27" s="109"/>
      <c r="C27" s="109"/>
      <c r="D27" s="109"/>
      <c r="E27" s="110">
        <v>944.5</v>
      </c>
    </row>
    <row r="28" spans="1:5" x14ac:dyDescent="0.25">
      <c r="A28" s="115" t="s">
        <v>129</v>
      </c>
      <c r="B28" s="115"/>
      <c r="C28" s="115"/>
      <c r="D28" s="115"/>
      <c r="E28" s="123"/>
    </row>
    <row r="29" spans="1:5" x14ac:dyDescent="0.25">
      <c r="A29" s="119" t="s">
        <v>130</v>
      </c>
      <c r="B29" s="119"/>
      <c r="C29" s="119"/>
      <c r="D29" s="119"/>
      <c r="E29" s="120">
        <v>171.22</v>
      </c>
    </row>
    <row r="30" spans="1:5" x14ac:dyDescent="0.25">
      <c r="A30" s="119" t="s">
        <v>131</v>
      </c>
      <c r="B30" s="119"/>
      <c r="C30" s="119"/>
      <c r="D30" s="119"/>
      <c r="E30" s="120">
        <v>85.61</v>
      </c>
    </row>
    <row r="31" spans="1:5" x14ac:dyDescent="0.25">
      <c r="A31" s="109" t="s">
        <v>132</v>
      </c>
      <c r="B31" s="109"/>
      <c r="C31" s="109"/>
      <c r="D31" s="109"/>
      <c r="E31" s="110"/>
    </row>
    <row r="32" spans="1:5" x14ac:dyDescent="0.25">
      <c r="A32" s="97" t="s">
        <v>133</v>
      </c>
      <c r="B32" s="97"/>
      <c r="C32" s="97"/>
      <c r="D32" s="97"/>
      <c r="E32" s="111">
        <v>368.84</v>
      </c>
    </row>
    <row r="33" spans="1:5" x14ac:dyDescent="0.25">
      <c r="A33" s="119" t="s">
        <v>134</v>
      </c>
      <c r="B33" s="119"/>
      <c r="C33" s="119"/>
      <c r="D33" s="119"/>
      <c r="E33" s="120">
        <v>389.19</v>
      </c>
    </row>
    <row r="34" spans="1:5" x14ac:dyDescent="0.25">
      <c r="A34" s="113" t="s">
        <v>135</v>
      </c>
      <c r="B34" s="113"/>
      <c r="C34" s="113"/>
      <c r="D34" s="113"/>
      <c r="E34" s="114">
        <v>402.67</v>
      </c>
    </row>
    <row r="35" spans="1:5" x14ac:dyDescent="0.25">
      <c r="A35" s="107" t="s">
        <v>136</v>
      </c>
      <c r="B35" s="107"/>
      <c r="C35" s="107"/>
      <c r="D35" s="107"/>
      <c r="E35" s="108"/>
    </row>
    <row r="36" spans="1:5" x14ac:dyDescent="0.25">
      <c r="A36" s="119" t="s">
        <v>137</v>
      </c>
      <c r="B36" s="119"/>
      <c r="C36" s="119"/>
      <c r="D36" s="119"/>
      <c r="E36" s="120">
        <v>256.85000000000002</v>
      </c>
    </row>
    <row r="37" spans="1:5" x14ac:dyDescent="0.25">
      <c r="A37" s="119" t="s">
        <v>138</v>
      </c>
      <c r="B37" s="119"/>
      <c r="C37" s="119"/>
      <c r="D37" s="119"/>
      <c r="E37" s="120">
        <v>171.22</v>
      </c>
    </row>
    <row r="38" spans="1:5" x14ac:dyDescent="0.25">
      <c r="A38" s="115" t="s">
        <v>28</v>
      </c>
      <c r="B38" s="115"/>
      <c r="C38" s="115"/>
      <c r="D38" s="115"/>
      <c r="E38" s="115"/>
    </row>
    <row r="39" spans="1:5" ht="28.5" customHeight="1" x14ac:dyDescent="0.25">
      <c r="A39" s="124"/>
      <c r="B39" s="124"/>
      <c r="C39" s="176" t="s">
        <v>139</v>
      </c>
      <c r="D39" s="176"/>
      <c r="E39" s="176"/>
    </row>
    <row r="40" spans="1:5" x14ac:dyDescent="0.25">
      <c r="A40" s="124"/>
      <c r="B40" s="124"/>
      <c r="C40" s="125" t="s">
        <v>140</v>
      </c>
      <c r="D40" s="125" t="s">
        <v>141</v>
      </c>
      <c r="E40" s="125" t="s">
        <v>142</v>
      </c>
    </row>
    <row r="41" spans="1:5" x14ac:dyDescent="0.25">
      <c r="A41" s="126" t="s">
        <v>143</v>
      </c>
      <c r="B41" s="119"/>
      <c r="C41" s="127">
        <v>20755</v>
      </c>
      <c r="D41" s="127">
        <v>46123</v>
      </c>
      <c r="E41" s="127">
        <v>46123</v>
      </c>
    </row>
    <row r="42" spans="1:5" x14ac:dyDescent="0.25">
      <c r="A42" s="126" t="s">
        <v>144</v>
      </c>
      <c r="B42" s="119"/>
      <c r="C42" s="127">
        <v>23701</v>
      </c>
      <c r="D42" s="127">
        <v>52670</v>
      </c>
      <c r="E42" s="127">
        <v>52670</v>
      </c>
    </row>
    <row r="43" spans="1:5" x14ac:dyDescent="0.25">
      <c r="A43" s="126" t="s">
        <v>145</v>
      </c>
      <c r="B43" s="124"/>
      <c r="C43" s="127">
        <v>26647</v>
      </c>
      <c r="D43" s="127">
        <v>59217</v>
      </c>
      <c r="E43" s="127">
        <v>59217</v>
      </c>
    </row>
    <row r="44" spans="1:5" x14ac:dyDescent="0.25">
      <c r="A44" s="179" t="s">
        <v>146</v>
      </c>
      <c r="B44" s="179"/>
      <c r="C44" s="128" t="s">
        <v>147</v>
      </c>
      <c r="D44" s="128" t="s">
        <v>148</v>
      </c>
      <c r="E44" s="128" t="s">
        <v>148</v>
      </c>
    </row>
    <row r="45" spans="1:5" x14ac:dyDescent="0.25">
      <c r="A45" s="129" t="s">
        <v>149</v>
      </c>
      <c r="B45" s="130"/>
      <c r="C45" s="131"/>
      <c r="D45" s="128"/>
      <c r="E45" s="128"/>
    </row>
    <row r="46" spans="1:5" x14ac:dyDescent="0.25">
      <c r="A46" s="175" t="s">
        <v>150</v>
      </c>
      <c r="B46" s="175"/>
      <c r="C46" s="175"/>
      <c r="D46" s="175"/>
      <c r="E46" s="175"/>
    </row>
    <row r="47" spans="1:5" ht="28.5" customHeight="1" x14ac:dyDescent="0.25">
      <c r="A47" s="176" t="s">
        <v>151</v>
      </c>
      <c r="B47" s="176"/>
      <c r="C47" s="176"/>
      <c r="D47" s="176"/>
      <c r="E47" s="176"/>
    </row>
    <row r="48" spans="1:5" x14ac:dyDescent="0.25">
      <c r="A48" s="146" t="s">
        <v>152</v>
      </c>
      <c r="B48" s="132"/>
      <c r="C48" s="133" t="s">
        <v>153</v>
      </c>
      <c r="D48" s="133" t="s">
        <v>154</v>
      </c>
      <c r="E48" s="133" t="s">
        <v>155</v>
      </c>
    </row>
    <row r="49" spans="1:5" x14ac:dyDescent="0.25">
      <c r="A49" s="134" t="s">
        <v>156</v>
      </c>
      <c r="B49" s="124"/>
      <c r="C49" s="135">
        <v>468.82</v>
      </c>
      <c r="D49" s="135">
        <v>295.62</v>
      </c>
      <c r="E49" s="135">
        <v>177.35</v>
      </c>
    </row>
    <row r="50" spans="1:5" x14ac:dyDescent="0.25">
      <c r="A50" s="126" t="s">
        <v>157</v>
      </c>
      <c r="B50" s="124"/>
      <c r="C50" s="135">
        <v>234.41</v>
      </c>
      <c r="D50" s="135">
        <v>147.83000000000001</v>
      </c>
      <c r="E50" s="135">
        <v>88.68</v>
      </c>
    </row>
    <row r="51" spans="1:5" x14ac:dyDescent="0.25">
      <c r="A51" s="175" t="s">
        <v>158</v>
      </c>
      <c r="B51" s="175"/>
      <c r="C51" s="175"/>
      <c r="D51" s="175"/>
      <c r="E51" s="175"/>
    </row>
    <row r="52" spans="1:5" ht="30" customHeight="1" x14ac:dyDescent="0.25">
      <c r="A52" s="176" t="s">
        <v>159</v>
      </c>
      <c r="B52" s="176"/>
      <c r="C52" s="176"/>
      <c r="D52" s="176"/>
      <c r="E52" s="176"/>
    </row>
    <row r="53" spans="1:5" x14ac:dyDescent="0.25">
      <c r="A53" s="133"/>
      <c r="B53" s="133"/>
      <c r="C53" s="133" t="s">
        <v>153</v>
      </c>
      <c r="D53" s="133" t="s">
        <v>154</v>
      </c>
      <c r="E53" s="133" t="s">
        <v>155</v>
      </c>
    </row>
    <row r="54" spans="1:5" ht="28.5" customHeight="1" x14ac:dyDescent="0.25">
      <c r="A54" s="132" t="s">
        <v>152</v>
      </c>
      <c r="B54" s="124"/>
      <c r="C54" s="176" t="s">
        <v>160</v>
      </c>
      <c r="D54" s="176"/>
      <c r="E54" s="176"/>
    </row>
    <row r="55" spans="1:5" x14ac:dyDescent="0.25">
      <c r="A55" s="134" t="s">
        <v>156</v>
      </c>
      <c r="B55" s="124"/>
      <c r="C55" s="135">
        <v>709.43</v>
      </c>
      <c r="D55" s="135">
        <v>591.20000000000005</v>
      </c>
      <c r="E55" s="135">
        <v>472.97</v>
      </c>
    </row>
    <row r="56" spans="1:5" x14ac:dyDescent="0.25">
      <c r="A56" s="126" t="s">
        <v>157</v>
      </c>
      <c r="B56" s="124"/>
      <c r="C56" s="135">
        <v>354.72</v>
      </c>
      <c r="D56" s="135">
        <v>295.61</v>
      </c>
      <c r="E56" s="135">
        <v>236.49</v>
      </c>
    </row>
    <row r="57" spans="1:5" ht="28.5" customHeight="1" x14ac:dyDescent="0.25">
      <c r="A57" s="132" t="s">
        <v>152</v>
      </c>
      <c r="B57" s="124"/>
      <c r="C57" s="176" t="s">
        <v>161</v>
      </c>
      <c r="D57" s="176"/>
      <c r="E57" s="176"/>
    </row>
    <row r="58" spans="1:5" x14ac:dyDescent="0.25">
      <c r="A58" s="134" t="s">
        <v>156</v>
      </c>
      <c r="B58" s="124"/>
      <c r="C58" s="135">
        <v>857.26</v>
      </c>
      <c r="D58" s="135">
        <v>738.99</v>
      </c>
      <c r="E58" s="135">
        <v>620.76</v>
      </c>
    </row>
    <row r="59" spans="1:5" x14ac:dyDescent="0.25">
      <c r="A59" s="136" t="s">
        <v>157</v>
      </c>
      <c r="B59" s="137"/>
      <c r="C59" s="135">
        <v>428.63</v>
      </c>
      <c r="D59" s="135">
        <v>369.5</v>
      </c>
      <c r="E59" s="135">
        <v>310.39</v>
      </c>
    </row>
    <row r="60" spans="1:5" x14ac:dyDescent="0.25">
      <c r="A60" s="138" t="s">
        <v>162</v>
      </c>
      <c r="B60" s="138"/>
      <c r="C60" s="138"/>
      <c r="D60" s="138"/>
      <c r="E60" s="138"/>
    </row>
    <row r="61" spans="1:5" ht="36" x14ac:dyDescent="0.25">
      <c r="A61" s="139"/>
      <c r="B61" s="126"/>
      <c r="C61" s="140" t="s">
        <v>121</v>
      </c>
      <c r="D61" s="124"/>
      <c r="E61" s="141" t="s">
        <v>122</v>
      </c>
    </row>
    <row r="62" spans="1:5" x14ac:dyDescent="0.25">
      <c r="A62" s="126" t="s">
        <v>163</v>
      </c>
      <c r="B62" s="126"/>
      <c r="C62" s="135">
        <v>559.74</v>
      </c>
      <c r="D62" s="126"/>
      <c r="E62" s="135">
        <v>839.61</v>
      </c>
    </row>
    <row r="63" spans="1:5" x14ac:dyDescent="0.25">
      <c r="A63" s="126" t="s">
        <v>143</v>
      </c>
      <c r="B63" s="126"/>
      <c r="C63" s="135">
        <v>839.61</v>
      </c>
      <c r="D63" s="126"/>
      <c r="E63" s="135">
        <v>1007.53</v>
      </c>
    </row>
    <row r="64" spans="1:5" x14ac:dyDescent="0.25">
      <c r="A64" s="126" t="s">
        <v>144</v>
      </c>
      <c r="B64" s="126"/>
      <c r="C64" s="135">
        <v>1007.53</v>
      </c>
      <c r="D64" s="126"/>
      <c r="E64" s="135">
        <v>1175.45</v>
      </c>
    </row>
    <row r="65" spans="1:5" x14ac:dyDescent="0.25">
      <c r="A65" s="139" t="s">
        <v>164</v>
      </c>
      <c r="B65" s="126"/>
      <c r="C65" s="131" t="s">
        <v>165</v>
      </c>
      <c r="D65" s="142"/>
      <c r="E65" s="131" t="s">
        <v>165</v>
      </c>
    </row>
    <row r="66" spans="1:5" x14ac:dyDescent="0.25">
      <c r="A66" s="109" t="s">
        <v>166</v>
      </c>
      <c r="B66" s="109"/>
      <c r="C66" s="109"/>
      <c r="D66" s="109"/>
      <c r="E66" s="143">
        <v>860</v>
      </c>
    </row>
    <row r="67" spans="1:5" x14ac:dyDescent="0.25">
      <c r="A67" s="126" t="s">
        <v>167</v>
      </c>
      <c r="B67" s="126"/>
      <c r="C67" s="126"/>
      <c r="D67" s="126"/>
      <c r="E67" s="125">
        <v>179.31</v>
      </c>
    </row>
    <row r="68" spans="1:5" x14ac:dyDescent="0.25">
      <c r="A68" s="136" t="s">
        <v>168</v>
      </c>
      <c r="B68" s="144"/>
      <c r="C68" s="144"/>
      <c r="D68" s="144"/>
      <c r="E68" s="145">
        <v>104.77</v>
      </c>
    </row>
  </sheetData>
  <mergeCells count="16">
    <mergeCell ref="A12:B12"/>
    <mergeCell ref="C3:E3"/>
    <mergeCell ref="C8:E8"/>
    <mergeCell ref="A9:B9"/>
    <mergeCell ref="A10:B10"/>
    <mergeCell ref="A11:B11"/>
    <mergeCell ref="A51:E51"/>
    <mergeCell ref="A52:E52"/>
    <mergeCell ref="C54:E54"/>
    <mergeCell ref="C57:E57"/>
    <mergeCell ref="A13:B13"/>
    <mergeCell ref="A15:E15"/>
    <mergeCell ref="C39:E39"/>
    <mergeCell ref="A44:B44"/>
    <mergeCell ref="A46:E46"/>
    <mergeCell ref="A47:E47"/>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3"/>
  <sheetViews>
    <sheetView showGridLines="0" workbookViewId="0"/>
  </sheetViews>
  <sheetFormatPr baseColWidth="10" defaultRowHeight="15" x14ac:dyDescent="0.25"/>
  <cols>
    <col min="1" max="1" width="33.85546875" customWidth="1"/>
    <col min="2" max="2" width="9.140625" customWidth="1"/>
    <col min="3" max="3" width="9.7109375" customWidth="1"/>
    <col min="4" max="4" width="9.5703125" customWidth="1"/>
    <col min="5" max="5" width="9.7109375" customWidth="1"/>
    <col min="6" max="6" width="9.5703125" customWidth="1"/>
    <col min="7" max="7" width="9.28515625" customWidth="1"/>
    <col min="8" max="8" width="8.28515625" customWidth="1"/>
    <col min="9" max="9" width="9.5703125" customWidth="1"/>
    <col min="10" max="10" width="11" customWidth="1"/>
  </cols>
  <sheetData>
    <row r="1" spans="1:10" x14ac:dyDescent="0.25">
      <c r="A1" s="14" t="s">
        <v>184</v>
      </c>
    </row>
    <row r="3" spans="1:10" ht="27" x14ac:dyDescent="0.25">
      <c r="A3" s="149"/>
      <c r="B3" s="150" t="s">
        <v>7</v>
      </c>
      <c r="C3" s="150" t="s">
        <v>8</v>
      </c>
      <c r="D3" s="150" t="s">
        <v>9</v>
      </c>
      <c r="E3" s="150" t="s">
        <v>10</v>
      </c>
      <c r="F3" s="150" t="s">
        <v>11</v>
      </c>
      <c r="G3" s="150" t="s">
        <v>12</v>
      </c>
      <c r="H3" s="150" t="s">
        <v>13</v>
      </c>
      <c r="I3" s="150" t="s">
        <v>14</v>
      </c>
      <c r="J3" s="150" t="s">
        <v>183</v>
      </c>
    </row>
    <row r="4" spans="1:10" x14ac:dyDescent="0.25">
      <c r="A4" s="151" t="s">
        <v>174</v>
      </c>
      <c r="B4" s="152">
        <v>56.963384858338472</v>
      </c>
      <c r="C4" s="152">
        <v>39.119312991046954</v>
      </c>
      <c r="D4" s="152">
        <v>38.442694842139446</v>
      </c>
      <c r="E4" s="152">
        <v>40.64810105415706</v>
      </c>
      <c r="F4" s="152">
        <v>33.193340615465743</v>
      </c>
      <c r="G4" s="152">
        <v>33.682402763412114</v>
      </c>
      <c r="H4" s="152">
        <v>34.817625556261916</v>
      </c>
      <c r="I4" s="152">
        <v>32.931328883422694</v>
      </c>
      <c r="J4" s="153">
        <v>40.111171639720013</v>
      </c>
    </row>
    <row r="5" spans="1:10" x14ac:dyDescent="0.25">
      <c r="A5" s="151" t="s">
        <v>175</v>
      </c>
      <c r="B5" s="152">
        <v>5.5677042208331526</v>
      </c>
      <c r="C5" s="152">
        <v>4.3072510333748175</v>
      </c>
      <c r="D5" s="152">
        <v>7.3152582765877465</v>
      </c>
      <c r="E5" s="152">
        <v>5.0032398085377663</v>
      </c>
      <c r="F5" s="152">
        <v>4.0871595916983692</v>
      </c>
      <c r="G5" s="152">
        <v>3.6708885462812981</v>
      </c>
      <c r="H5" s="152">
        <v>4.1771296884933253</v>
      </c>
      <c r="I5" s="152">
        <v>4.7953956559637962</v>
      </c>
      <c r="J5" s="153">
        <v>5.046674409760409</v>
      </c>
    </row>
    <row r="6" spans="1:10" x14ac:dyDescent="0.25">
      <c r="A6" s="151" t="s">
        <v>176</v>
      </c>
      <c r="B6" s="154">
        <v>26.083879644020087</v>
      </c>
      <c r="C6" s="152">
        <v>42.083090575001123</v>
      </c>
      <c r="D6" s="152">
        <v>36.745824948283314</v>
      </c>
      <c r="E6" s="152">
        <v>37.797766273941491</v>
      </c>
      <c r="F6" s="152">
        <v>44.929375871030928</v>
      </c>
      <c r="G6" s="152">
        <v>47.725844538553112</v>
      </c>
      <c r="H6" s="152">
        <v>43.969326128417038</v>
      </c>
      <c r="I6" s="152">
        <v>44.955640202037088</v>
      </c>
      <c r="J6" s="153">
        <v>39.225416533903449</v>
      </c>
    </row>
    <row r="7" spans="1:10" x14ac:dyDescent="0.25">
      <c r="A7" s="151" t="s">
        <v>177</v>
      </c>
      <c r="B7" s="155">
        <v>11.385031276808286</v>
      </c>
      <c r="C7" s="155">
        <v>14.490345400577104</v>
      </c>
      <c r="D7" s="155">
        <v>17.496221932989492</v>
      </c>
      <c r="E7" s="155">
        <v>16.550892863363686</v>
      </c>
      <c r="F7" s="155">
        <v>17.790123921804966</v>
      </c>
      <c r="G7" s="155">
        <v>14.920864151753479</v>
      </c>
      <c r="H7" s="155">
        <v>17.035918626827716</v>
      </c>
      <c r="I7" s="155">
        <v>17.317635258576427</v>
      </c>
      <c r="J7" s="155">
        <v>15.616737416616131</v>
      </c>
    </row>
    <row r="8" spans="1:10" x14ac:dyDescent="0.25">
      <c r="A8" s="151" t="s">
        <v>178</v>
      </c>
      <c r="B8" s="155">
        <f>SUM(B4:B7)</f>
        <v>100</v>
      </c>
      <c r="C8" s="155">
        <f t="shared" ref="C8:J8" si="0">SUM(C4:C7)</f>
        <v>100</v>
      </c>
      <c r="D8" s="155">
        <f t="shared" si="0"/>
        <v>100</v>
      </c>
      <c r="E8" s="155">
        <f t="shared" si="0"/>
        <v>100</v>
      </c>
      <c r="F8" s="155">
        <f t="shared" si="0"/>
        <v>100</v>
      </c>
      <c r="G8" s="155">
        <f t="shared" si="0"/>
        <v>100</v>
      </c>
      <c r="H8" s="155">
        <f t="shared" si="0"/>
        <v>100</v>
      </c>
      <c r="I8" s="155">
        <f t="shared" si="0"/>
        <v>100.00000000000001</v>
      </c>
      <c r="J8" s="155">
        <f t="shared" si="0"/>
        <v>100</v>
      </c>
    </row>
    <row r="9" spans="1:10" x14ac:dyDescent="0.25">
      <c r="A9" s="151" t="s">
        <v>179</v>
      </c>
      <c r="B9" s="152">
        <v>8.7529154767728947</v>
      </c>
      <c r="C9" s="152">
        <v>13.747026579791086</v>
      </c>
      <c r="D9" s="152">
        <v>16.840759445119222</v>
      </c>
      <c r="E9" s="152">
        <v>13.82174147811395</v>
      </c>
      <c r="F9" s="152">
        <v>16.197535886338894</v>
      </c>
      <c r="G9" s="152">
        <v>17.227153150199449</v>
      </c>
      <c r="H9" s="152">
        <v>16.394100491890558</v>
      </c>
      <c r="I9" s="152">
        <v>18.168466385133115</v>
      </c>
      <c r="J9" s="152">
        <v>14.715615385848791</v>
      </c>
    </row>
    <row r="11" spans="1:10" ht="15.75" x14ac:dyDescent="0.3">
      <c r="A11" s="148" t="s">
        <v>182</v>
      </c>
      <c r="B11" s="148"/>
      <c r="C11" s="148"/>
      <c r="D11" s="148"/>
      <c r="E11" s="148"/>
      <c r="F11" s="148"/>
      <c r="G11" s="148"/>
      <c r="H11" s="148"/>
      <c r="I11" s="148"/>
      <c r="J11" s="148"/>
    </row>
    <row r="12" spans="1:10" ht="15.75" x14ac:dyDescent="0.3">
      <c r="A12" s="170" t="s">
        <v>180</v>
      </c>
      <c r="B12" s="170"/>
      <c r="C12" s="170"/>
      <c r="D12" s="170"/>
      <c r="E12" s="170"/>
      <c r="F12" s="170"/>
      <c r="G12" s="170"/>
      <c r="H12" s="170"/>
      <c r="I12" s="170"/>
      <c r="J12" s="170"/>
    </row>
    <row r="13" spans="1:10" ht="16.5" x14ac:dyDescent="0.3">
      <c r="A13" s="148" t="s">
        <v>181</v>
      </c>
      <c r="B13" s="13"/>
      <c r="C13" s="13"/>
      <c r="D13" s="13"/>
      <c r="E13" s="13"/>
      <c r="F13" s="13"/>
      <c r="G13" s="13"/>
      <c r="H13" s="13"/>
      <c r="I13" s="13"/>
      <c r="J13" s="13"/>
    </row>
  </sheetData>
  <mergeCells count="1">
    <mergeCell ref="A12:J12"/>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12"/>
  <sheetViews>
    <sheetView showGridLines="0" workbookViewId="0">
      <selection activeCell="A2" sqref="A2"/>
    </sheetView>
  </sheetViews>
  <sheetFormatPr baseColWidth="10" defaultRowHeight="15" x14ac:dyDescent="0.25"/>
  <cols>
    <col min="1" max="1" width="24.5703125" customWidth="1"/>
    <col min="2" max="2" width="13" customWidth="1"/>
    <col min="3" max="3" width="13.140625" customWidth="1"/>
    <col min="4" max="4" width="13.7109375" customWidth="1"/>
  </cols>
  <sheetData>
    <row r="2" spans="1:4" x14ac:dyDescent="0.25">
      <c r="A2" s="64" t="s">
        <v>185</v>
      </c>
      <c r="B2" s="89"/>
      <c r="C2" s="89"/>
      <c r="D2" s="89"/>
    </row>
    <row r="3" spans="1:4" ht="16.5" x14ac:dyDescent="0.3">
      <c r="A3" s="79"/>
      <c r="B3" s="80"/>
      <c r="C3" s="81"/>
      <c r="D3" s="81"/>
    </row>
    <row r="4" spans="1:4" ht="28.5" x14ac:dyDescent="0.3">
      <c r="A4" s="82"/>
      <c r="B4" s="147" t="s">
        <v>170</v>
      </c>
      <c r="C4" s="147" t="s">
        <v>171</v>
      </c>
      <c r="D4" s="147" t="s">
        <v>172</v>
      </c>
    </row>
    <row r="5" spans="1:4" ht="15.75" x14ac:dyDescent="0.3">
      <c r="A5" s="83" t="s">
        <v>74</v>
      </c>
      <c r="B5" s="84">
        <v>447923</v>
      </c>
      <c r="C5" s="84">
        <v>75444</v>
      </c>
      <c r="D5" s="84">
        <v>93301</v>
      </c>
    </row>
    <row r="6" spans="1:4" ht="15.75" x14ac:dyDescent="0.3">
      <c r="A6" s="83" t="s">
        <v>75</v>
      </c>
      <c r="B6" s="84">
        <v>283575</v>
      </c>
      <c r="C6" s="84">
        <v>18350</v>
      </c>
      <c r="D6" s="84">
        <v>32559</v>
      </c>
    </row>
    <row r="7" spans="1:4" x14ac:dyDescent="0.25">
      <c r="A7" s="85" t="s">
        <v>76</v>
      </c>
      <c r="B7" s="86">
        <v>731498</v>
      </c>
      <c r="C7" s="86">
        <v>93794</v>
      </c>
      <c r="D7" s="86">
        <v>125860</v>
      </c>
    </row>
    <row r="8" spans="1:4" x14ac:dyDescent="0.25">
      <c r="A8" s="87" t="s">
        <v>77</v>
      </c>
      <c r="B8" s="88">
        <v>76.906530186552729</v>
      </c>
      <c r="C8" s="88">
        <v>9.8610947566740119</v>
      </c>
      <c r="D8" s="88">
        <v>13.232375056773261</v>
      </c>
    </row>
    <row r="9" spans="1:4" x14ac:dyDescent="0.25">
      <c r="C9" s="90"/>
      <c r="D9" s="90"/>
    </row>
    <row r="10" spans="1:4" x14ac:dyDescent="0.25">
      <c r="A10" s="90" t="s">
        <v>79</v>
      </c>
      <c r="B10" s="90"/>
      <c r="C10" s="90"/>
      <c r="D10" s="90"/>
    </row>
    <row r="11" spans="1:4" x14ac:dyDescent="0.25">
      <c r="A11" s="90" t="s">
        <v>95</v>
      </c>
      <c r="B11" s="90"/>
      <c r="C11" s="90"/>
      <c r="D11" s="90"/>
    </row>
    <row r="12" spans="1:4" x14ac:dyDescent="0.25">
      <c r="A12" s="90" t="s">
        <v>96</v>
      </c>
      <c r="B12" s="90"/>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9"/>
  <sheetViews>
    <sheetView showGridLines="0" workbookViewId="0"/>
  </sheetViews>
  <sheetFormatPr baseColWidth="10" defaultRowHeight="15" x14ac:dyDescent="0.25"/>
  <cols>
    <col min="1" max="1" width="47.140625" customWidth="1"/>
  </cols>
  <sheetData>
    <row r="1" spans="1:10" x14ac:dyDescent="0.25">
      <c r="A1" s="14" t="s">
        <v>186</v>
      </c>
    </row>
    <row r="2" spans="1:10" ht="27" x14ac:dyDescent="0.25">
      <c r="A2" s="16"/>
      <c r="B2" s="17" t="s">
        <v>7</v>
      </c>
      <c r="C2" s="17" t="s">
        <v>8</v>
      </c>
      <c r="D2" s="17" t="s">
        <v>9</v>
      </c>
      <c r="E2" s="17" t="s">
        <v>10</v>
      </c>
      <c r="F2" s="17" t="s">
        <v>11</v>
      </c>
      <c r="G2" s="17" t="s">
        <v>12</v>
      </c>
      <c r="H2" s="17" t="s">
        <v>13</v>
      </c>
      <c r="I2" s="17" t="s">
        <v>14</v>
      </c>
      <c r="J2" s="18" t="s">
        <v>19</v>
      </c>
    </row>
    <row r="3" spans="1:10" ht="27" x14ac:dyDescent="0.25">
      <c r="A3" s="31" t="s">
        <v>20</v>
      </c>
      <c r="B3" s="19">
        <v>439465</v>
      </c>
      <c r="C3" s="19">
        <v>290070</v>
      </c>
      <c r="D3" s="19">
        <v>391075</v>
      </c>
      <c r="E3" s="19">
        <v>287055</v>
      </c>
      <c r="F3" s="19">
        <v>265491</v>
      </c>
      <c r="G3" s="19">
        <v>256206</v>
      </c>
      <c r="H3" s="19">
        <v>251682</v>
      </c>
      <c r="I3" s="19">
        <v>251243</v>
      </c>
      <c r="J3" s="20">
        <v>2432287</v>
      </c>
    </row>
    <row r="4" spans="1:10" x14ac:dyDescent="0.25">
      <c r="A4" s="21" t="s">
        <v>21</v>
      </c>
      <c r="B4" s="22"/>
      <c r="C4" s="22"/>
      <c r="D4" s="22"/>
      <c r="E4" s="22"/>
      <c r="F4" s="22"/>
      <c r="G4" s="22"/>
      <c r="H4" s="22"/>
      <c r="I4" s="22"/>
      <c r="J4" s="23"/>
    </row>
    <row r="5" spans="1:10" x14ac:dyDescent="0.25">
      <c r="A5" s="57" t="s">
        <v>22</v>
      </c>
      <c r="B5" s="24">
        <v>18386</v>
      </c>
      <c r="C5" s="24">
        <v>14479</v>
      </c>
      <c r="D5" s="24">
        <v>26061</v>
      </c>
      <c r="E5" s="24">
        <v>16379</v>
      </c>
      <c r="F5" s="24">
        <v>15569</v>
      </c>
      <c r="G5" s="24">
        <v>12919</v>
      </c>
      <c r="H5" s="24">
        <v>14351</v>
      </c>
      <c r="I5" s="24">
        <v>15610</v>
      </c>
      <c r="J5" s="25">
        <f>SUM(B5:I5)</f>
        <v>133754</v>
      </c>
    </row>
    <row r="6" spans="1:10" ht="15" customHeight="1" x14ac:dyDescent="0.25">
      <c r="A6" s="57" t="s">
        <v>23</v>
      </c>
      <c r="B6" s="24">
        <v>9437</v>
      </c>
      <c r="C6" s="24">
        <v>5177</v>
      </c>
      <c r="D6" s="24">
        <v>8857</v>
      </c>
      <c r="E6" s="24">
        <v>7554</v>
      </c>
      <c r="F6" s="24">
        <v>8604</v>
      </c>
      <c r="G6" s="24">
        <v>7744</v>
      </c>
      <c r="H6" s="24">
        <v>7311</v>
      </c>
      <c r="I6" s="24">
        <v>6113</v>
      </c>
      <c r="J6" s="25">
        <f>SUM(B6:I6)</f>
        <v>60797</v>
      </c>
    </row>
    <row r="7" spans="1:10" x14ac:dyDescent="0.25">
      <c r="A7" s="57" t="s">
        <v>24</v>
      </c>
      <c r="B7" s="24">
        <v>101</v>
      </c>
      <c r="C7" s="24">
        <v>221</v>
      </c>
      <c r="D7" s="24">
        <v>296</v>
      </c>
      <c r="E7" s="24">
        <v>193</v>
      </c>
      <c r="F7" s="24">
        <v>308</v>
      </c>
      <c r="G7" s="24">
        <v>257</v>
      </c>
      <c r="H7" s="24">
        <v>242</v>
      </c>
      <c r="I7" s="24">
        <v>150</v>
      </c>
      <c r="J7" s="25">
        <f>SUM(B7:I7)</f>
        <v>1768</v>
      </c>
    </row>
    <row r="8" spans="1:10" x14ac:dyDescent="0.25">
      <c r="A8" s="57" t="s">
        <v>25</v>
      </c>
      <c r="B8" s="24">
        <v>7</v>
      </c>
      <c r="C8" s="24">
        <v>43</v>
      </c>
      <c r="D8" s="24">
        <v>32</v>
      </c>
      <c r="E8" s="24">
        <v>11</v>
      </c>
      <c r="F8" s="24">
        <v>23</v>
      </c>
      <c r="G8" s="24">
        <v>23</v>
      </c>
      <c r="H8" s="24">
        <v>19</v>
      </c>
      <c r="I8" s="24">
        <v>25</v>
      </c>
      <c r="J8" s="25">
        <f>SUM(B8:I8)</f>
        <v>183</v>
      </c>
    </row>
    <row r="9" spans="1:10" ht="28.5" x14ac:dyDescent="0.25">
      <c r="A9" s="57" t="s">
        <v>26</v>
      </c>
      <c r="B9" s="24">
        <v>3746</v>
      </c>
      <c r="C9" s="24">
        <v>4842</v>
      </c>
      <c r="D9" s="24">
        <v>6499</v>
      </c>
      <c r="E9" s="24">
        <v>5333</v>
      </c>
      <c r="F9" s="24">
        <v>6348</v>
      </c>
      <c r="G9" s="24">
        <v>6281</v>
      </c>
      <c r="H9" s="24">
        <v>5711</v>
      </c>
      <c r="I9" s="24">
        <v>5962</v>
      </c>
      <c r="J9" s="25">
        <f>SUM(B9:I9)</f>
        <v>44722</v>
      </c>
    </row>
    <row r="10" spans="1:10" ht="15" customHeight="1" x14ac:dyDescent="0.25">
      <c r="A10" s="32" t="s">
        <v>27</v>
      </c>
      <c r="B10" s="26"/>
      <c r="C10" s="26"/>
      <c r="D10" s="26"/>
      <c r="E10" s="26"/>
      <c r="F10" s="26"/>
      <c r="G10" s="26"/>
      <c r="H10" s="26"/>
      <c r="I10" s="26"/>
      <c r="J10" s="26"/>
    </row>
    <row r="11" spans="1:10" ht="15" customHeight="1" x14ac:dyDescent="0.25">
      <c r="A11" s="57" t="s">
        <v>28</v>
      </c>
      <c r="B11" s="24">
        <v>21085</v>
      </c>
      <c r="C11" s="24">
        <v>20202</v>
      </c>
      <c r="D11" s="24">
        <v>10165</v>
      </c>
      <c r="E11" s="24">
        <v>12352</v>
      </c>
      <c r="F11" s="24">
        <v>17857</v>
      </c>
      <c r="G11" s="24">
        <v>15964</v>
      </c>
      <c r="H11" s="24">
        <v>13976</v>
      </c>
      <c r="I11" s="24">
        <v>12628</v>
      </c>
      <c r="J11" s="25">
        <f>SUM(B11:I11)</f>
        <v>124229</v>
      </c>
    </row>
    <row r="12" spans="1:10" x14ac:dyDescent="0.25">
      <c r="A12" s="57" t="s">
        <v>29</v>
      </c>
      <c r="B12" s="24">
        <v>113813</v>
      </c>
      <c r="C12" s="24">
        <v>121869</v>
      </c>
      <c r="D12" s="24">
        <v>144227</v>
      </c>
      <c r="E12" s="24">
        <v>109784</v>
      </c>
      <c r="F12" s="24">
        <v>122479</v>
      </c>
      <c r="G12" s="24">
        <v>124080</v>
      </c>
      <c r="H12" s="24">
        <v>113601</v>
      </c>
      <c r="I12" s="24">
        <v>114253</v>
      </c>
      <c r="J12" s="25">
        <f t="shared" ref="J12:J26" si="0">SUM(B12:I12)</f>
        <v>964106</v>
      </c>
    </row>
    <row r="13" spans="1:10" x14ac:dyDescent="0.25">
      <c r="A13" s="33" t="s">
        <v>30</v>
      </c>
      <c r="B13" s="27"/>
      <c r="C13" s="27"/>
      <c r="D13" s="27"/>
      <c r="E13" s="27"/>
      <c r="F13" s="27"/>
      <c r="G13" s="27"/>
      <c r="H13" s="27"/>
      <c r="I13" s="27"/>
      <c r="J13" s="27"/>
    </row>
    <row r="14" spans="1:10" x14ac:dyDescent="0.25">
      <c r="A14" s="28" t="s">
        <v>31</v>
      </c>
      <c r="B14" s="24">
        <v>843</v>
      </c>
      <c r="C14" s="24">
        <v>897</v>
      </c>
      <c r="D14" s="24">
        <v>1793</v>
      </c>
      <c r="E14" s="24">
        <v>1075</v>
      </c>
      <c r="F14" s="24">
        <v>1176</v>
      </c>
      <c r="G14" s="24">
        <v>979</v>
      </c>
      <c r="H14" s="24">
        <v>1094</v>
      </c>
      <c r="I14" s="24">
        <v>1195</v>
      </c>
      <c r="J14" s="25">
        <f t="shared" si="0"/>
        <v>9052</v>
      </c>
    </row>
    <row r="15" spans="1:10" x14ac:dyDescent="0.25">
      <c r="A15" s="28" t="s">
        <v>32</v>
      </c>
      <c r="B15" s="24">
        <v>54793</v>
      </c>
      <c r="C15" s="24">
        <v>50742</v>
      </c>
      <c r="D15" s="24">
        <v>110869</v>
      </c>
      <c r="E15" s="24">
        <v>63799</v>
      </c>
      <c r="F15" s="24">
        <v>65826</v>
      </c>
      <c r="G15" s="24">
        <v>51696</v>
      </c>
      <c r="H15" s="24">
        <v>59804</v>
      </c>
      <c r="I15" s="24">
        <v>66825</v>
      </c>
      <c r="J15" s="25">
        <f t="shared" si="0"/>
        <v>524354</v>
      </c>
    </row>
    <row r="16" spans="1:10" x14ac:dyDescent="0.25">
      <c r="A16" s="28" t="s">
        <v>33</v>
      </c>
      <c r="B16" s="24">
        <f>SUM(B17:B19)</f>
        <v>233941</v>
      </c>
      <c r="C16" s="24">
        <f t="shared" ref="C16:J16" si="1">SUM(C17:C19)</f>
        <v>118932</v>
      </c>
      <c r="D16" s="24">
        <f t="shared" si="1"/>
        <v>198601</v>
      </c>
      <c r="E16" s="24">
        <f t="shared" si="1"/>
        <v>132578</v>
      </c>
      <c r="F16" s="24">
        <f t="shared" si="1"/>
        <v>94972</v>
      </c>
      <c r="G16" s="24">
        <f t="shared" si="1"/>
        <v>87750</v>
      </c>
      <c r="H16" s="24">
        <f t="shared" si="1"/>
        <v>99969</v>
      </c>
      <c r="I16" s="24">
        <f t="shared" si="1"/>
        <v>102019</v>
      </c>
      <c r="J16" s="25">
        <f t="shared" si="1"/>
        <v>1068762</v>
      </c>
    </row>
    <row r="17" spans="1:10" x14ac:dyDescent="0.25">
      <c r="A17" s="29" t="s">
        <v>34</v>
      </c>
      <c r="B17" s="24">
        <v>89856</v>
      </c>
      <c r="C17" s="24">
        <v>64916</v>
      </c>
      <c r="D17" s="24">
        <v>120557</v>
      </c>
      <c r="E17" s="24">
        <v>74257</v>
      </c>
      <c r="F17" s="24">
        <v>58089</v>
      </c>
      <c r="G17" s="24">
        <v>55984</v>
      </c>
      <c r="H17" s="24">
        <v>60681</v>
      </c>
      <c r="I17" s="24">
        <v>63269</v>
      </c>
      <c r="J17" s="25">
        <f t="shared" si="0"/>
        <v>587609</v>
      </c>
    </row>
    <row r="18" spans="1:10" ht="15" customHeight="1" x14ac:dyDescent="0.25">
      <c r="A18" s="29" t="s">
        <v>35</v>
      </c>
      <c r="B18" s="24">
        <v>128932</v>
      </c>
      <c r="C18" s="24">
        <v>40575</v>
      </c>
      <c r="D18" s="24">
        <v>37832</v>
      </c>
      <c r="E18" s="24">
        <v>37261</v>
      </c>
      <c r="F18" s="24">
        <v>18156</v>
      </c>
      <c r="G18" s="24">
        <v>18765</v>
      </c>
      <c r="H18" s="24">
        <v>21589</v>
      </c>
      <c r="I18" s="24">
        <v>17333</v>
      </c>
      <c r="J18" s="25">
        <f t="shared" si="0"/>
        <v>320443</v>
      </c>
    </row>
    <row r="19" spans="1:10" ht="15" customHeight="1" x14ac:dyDescent="0.25">
      <c r="A19" s="29" t="s">
        <v>36</v>
      </c>
      <c r="B19" s="24">
        <v>15153</v>
      </c>
      <c r="C19" s="24">
        <v>13441</v>
      </c>
      <c r="D19" s="24">
        <v>40212</v>
      </c>
      <c r="E19" s="24">
        <v>21060</v>
      </c>
      <c r="F19" s="24">
        <v>18727</v>
      </c>
      <c r="G19" s="24">
        <v>13001</v>
      </c>
      <c r="H19" s="24">
        <v>17699</v>
      </c>
      <c r="I19" s="24">
        <v>21417</v>
      </c>
      <c r="J19" s="25">
        <f t="shared" si="0"/>
        <v>160710</v>
      </c>
    </row>
    <row r="20" spans="1:10" x14ac:dyDescent="0.25">
      <c r="A20" s="28" t="s">
        <v>37</v>
      </c>
      <c r="B20" s="24">
        <v>99468</v>
      </c>
      <c r="C20" s="24">
        <v>68180</v>
      </c>
      <c r="D20" s="24">
        <v>116572</v>
      </c>
      <c r="E20" s="24">
        <v>77549</v>
      </c>
      <c r="F20" s="24">
        <v>80836</v>
      </c>
      <c r="G20" s="24">
        <v>66836</v>
      </c>
      <c r="H20" s="24">
        <v>70761</v>
      </c>
      <c r="I20" s="24">
        <v>71425</v>
      </c>
      <c r="J20" s="25">
        <f t="shared" si="0"/>
        <v>651627</v>
      </c>
    </row>
    <row r="21" spans="1:10" x14ac:dyDescent="0.25">
      <c r="A21" s="28" t="s">
        <v>38</v>
      </c>
      <c r="B21" s="24">
        <v>63574</v>
      </c>
      <c r="C21" s="24">
        <v>31197</v>
      </c>
      <c r="D21" s="24">
        <v>85818</v>
      </c>
      <c r="E21" s="24">
        <v>44691</v>
      </c>
      <c r="F21" s="24">
        <v>29754</v>
      </c>
      <c r="G21" s="24">
        <v>24519</v>
      </c>
      <c r="H21" s="24">
        <v>28676</v>
      </c>
      <c r="I21" s="24">
        <v>35004</v>
      </c>
      <c r="J21" s="25">
        <f t="shared" si="0"/>
        <v>343233</v>
      </c>
    </row>
    <row r="22" spans="1:10" x14ac:dyDescent="0.25">
      <c r="A22" s="28" t="s">
        <v>39</v>
      </c>
      <c r="B22" s="24">
        <v>31178</v>
      </c>
      <c r="C22" s="24">
        <v>18900</v>
      </c>
      <c r="D22" s="24">
        <v>27483</v>
      </c>
      <c r="E22" s="24">
        <v>17921</v>
      </c>
      <c r="F22" s="24">
        <v>19177</v>
      </c>
      <c r="G22" s="24">
        <v>14468</v>
      </c>
      <c r="H22" s="24">
        <v>16479</v>
      </c>
      <c r="I22" s="24">
        <v>14619</v>
      </c>
      <c r="J22" s="25">
        <f t="shared" si="0"/>
        <v>160225</v>
      </c>
    </row>
    <row r="23" spans="1:10" x14ac:dyDescent="0.25">
      <c r="A23" s="28" t="s">
        <v>40</v>
      </c>
      <c r="B23" s="24">
        <v>7235</v>
      </c>
      <c r="C23" s="24">
        <v>3712</v>
      </c>
      <c r="D23" s="24">
        <v>5850</v>
      </c>
      <c r="E23" s="24">
        <v>3863</v>
      </c>
      <c r="F23" s="24">
        <v>3832</v>
      </c>
      <c r="G23" s="24">
        <v>1930</v>
      </c>
      <c r="H23" s="24">
        <v>2855</v>
      </c>
      <c r="I23" s="24">
        <v>2882</v>
      </c>
      <c r="J23" s="25">
        <f t="shared" si="0"/>
        <v>32159</v>
      </c>
    </row>
    <row r="24" spans="1:10" x14ac:dyDescent="0.25">
      <c r="A24" s="30" t="s">
        <v>27</v>
      </c>
      <c r="B24" s="30"/>
      <c r="C24" s="30"/>
      <c r="D24" s="30"/>
      <c r="E24" s="30"/>
      <c r="F24" s="30"/>
      <c r="G24" s="30"/>
      <c r="H24" s="30"/>
      <c r="I24" s="30"/>
      <c r="J24" s="30"/>
    </row>
    <row r="25" spans="1:10" x14ac:dyDescent="0.25">
      <c r="A25" s="28" t="s">
        <v>41</v>
      </c>
      <c r="B25" s="24">
        <v>26860</v>
      </c>
      <c r="C25" s="24">
        <v>28880</v>
      </c>
      <c r="D25" s="24">
        <v>59925</v>
      </c>
      <c r="E25" s="24">
        <v>36961</v>
      </c>
      <c r="F25" s="24">
        <v>39687</v>
      </c>
      <c r="G25" s="24">
        <v>33186</v>
      </c>
      <c r="H25" s="24">
        <v>37997</v>
      </c>
      <c r="I25" s="24">
        <v>40411</v>
      </c>
      <c r="J25" s="25">
        <f t="shared" si="0"/>
        <v>303907</v>
      </c>
    </row>
    <row r="26" spans="1:10" x14ac:dyDescent="0.25">
      <c r="A26" s="28" t="s">
        <v>42</v>
      </c>
      <c r="B26" s="24">
        <v>15676</v>
      </c>
      <c r="C26" s="24">
        <v>15537</v>
      </c>
      <c r="D26" s="24">
        <v>38442</v>
      </c>
      <c r="E26" s="24">
        <v>20172</v>
      </c>
      <c r="F26" s="24">
        <v>23385</v>
      </c>
      <c r="G26" s="24">
        <v>18203</v>
      </c>
      <c r="H26" s="24">
        <v>20938</v>
      </c>
      <c r="I26" s="24">
        <v>24315</v>
      </c>
      <c r="J26" s="25">
        <f t="shared" si="0"/>
        <v>176668</v>
      </c>
    </row>
    <row r="27" spans="1:10" ht="15.75" x14ac:dyDescent="0.3">
      <c r="A27" s="56" t="s">
        <v>79</v>
      </c>
      <c r="B27" s="56"/>
      <c r="C27" s="56"/>
      <c r="D27" s="56"/>
      <c r="E27" s="56"/>
      <c r="F27" s="56"/>
      <c r="G27" s="56"/>
      <c r="H27" s="56"/>
      <c r="I27" s="56"/>
      <c r="J27" s="56"/>
    </row>
    <row r="28" spans="1:10" ht="15.75" x14ac:dyDescent="0.3">
      <c r="A28" s="56" t="s">
        <v>80</v>
      </c>
      <c r="B28" s="56"/>
      <c r="C28" s="56"/>
      <c r="D28" s="56"/>
      <c r="E28" s="56"/>
      <c r="F28" s="56"/>
      <c r="G28" s="56"/>
      <c r="H28" s="56"/>
      <c r="I28" s="56"/>
      <c r="J28" s="56"/>
    </row>
    <row r="29" spans="1:10" ht="15.75" x14ac:dyDescent="0.3">
      <c r="A29" s="56" t="s">
        <v>81</v>
      </c>
      <c r="B29" s="56"/>
      <c r="C29" s="56"/>
      <c r="D29" s="56"/>
      <c r="E29" s="56"/>
      <c r="F29" s="56"/>
      <c r="G29" s="56"/>
      <c r="H29" s="56"/>
      <c r="I29" s="56"/>
      <c r="J29" s="56"/>
    </row>
  </sheetData>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12"/>
  <sheetViews>
    <sheetView showGridLines="0" workbookViewId="0">
      <selection activeCell="C18" sqref="C18"/>
    </sheetView>
  </sheetViews>
  <sheetFormatPr baseColWidth="10" defaultRowHeight="15" x14ac:dyDescent="0.25"/>
  <cols>
    <col min="1" max="1" width="43.5703125" customWidth="1"/>
    <col min="4" max="4" width="13" customWidth="1"/>
    <col min="5" max="5" width="26.28515625" customWidth="1"/>
  </cols>
  <sheetData>
    <row r="2" spans="1:5" x14ac:dyDescent="0.25">
      <c r="A2" s="64" t="s">
        <v>187</v>
      </c>
    </row>
    <row r="4" spans="1:5" ht="57" x14ac:dyDescent="0.3">
      <c r="A4" s="65"/>
      <c r="B4" s="66" t="s">
        <v>66</v>
      </c>
      <c r="C4" s="66" t="s">
        <v>67</v>
      </c>
      <c r="D4" s="67" t="s">
        <v>43</v>
      </c>
      <c r="E4" s="66" t="s">
        <v>68</v>
      </c>
    </row>
    <row r="5" spans="1:5" x14ac:dyDescent="0.25">
      <c r="A5" s="68" t="s">
        <v>69</v>
      </c>
      <c r="B5" s="71">
        <v>77825</v>
      </c>
      <c r="C5" s="71">
        <v>1250349</v>
      </c>
      <c r="D5" s="72">
        <f>SUM(B5:C5)</f>
        <v>1328174</v>
      </c>
      <c r="E5" s="76">
        <f ca="1">D5/$D$9*100</f>
        <v>54.605973719384274</v>
      </c>
    </row>
    <row r="6" spans="1:5" x14ac:dyDescent="0.25">
      <c r="A6" s="68" t="s">
        <v>70</v>
      </c>
      <c r="B6" s="71">
        <v>576778</v>
      </c>
      <c r="C6" s="71">
        <v>51562</v>
      </c>
      <c r="D6" s="72">
        <f>SUM(B6:C6)</f>
        <v>628340</v>
      </c>
      <c r="E6" s="76">
        <f ca="1">D6/$D$9*100</f>
        <v>25.833300099864857</v>
      </c>
    </row>
    <row r="7" spans="1:5" x14ac:dyDescent="0.25">
      <c r="A7" s="68" t="s">
        <v>71</v>
      </c>
      <c r="B7" s="73">
        <v>452176</v>
      </c>
      <c r="C7" s="73">
        <v>23597</v>
      </c>
      <c r="D7" s="74">
        <f>SUM(B7:C7)</f>
        <v>475773</v>
      </c>
      <c r="E7" s="76">
        <f ca="1">D7/$D$9*100</f>
        <v>19.560726180750873</v>
      </c>
    </row>
    <row r="8" spans="1:5" x14ac:dyDescent="0.25">
      <c r="A8" s="70" t="s">
        <v>72</v>
      </c>
      <c r="B8" s="73">
        <f>B7+B6+B5</f>
        <v>1106779</v>
      </c>
      <c r="C8" s="73">
        <f>C7+C6+C5</f>
        <v>1325508</v>
      </c>
      <c r="D8" s="75">
        <f>D7+D6+D5</f>
        <v>2432287</v>
      </c>
      <c r="E8" s="78">
        <f ca="1">D8/$D$9*100</f>
        <v>100</v>
      </c>
    </row>
    <row r="9" spans="1:5" ht="42.75" x14ac:dyDescent="0.25">
      <c r="A9" s="68" t="s">
        <v>73</v>
      </c>
      <c r="B9" s="76">
        <f ca="1">B8/$D$9*100</f>
        <v>45.503635056224859</v>
      </c>
      <c r="C9" s="76">
        <f ca="1">C8/$D$9*100</f>
        <v>54.496364943775134</v>
      </c>
      <c r="D9" s="77">
        <f ca="1">D8/$D$9*100</f>
        <v>100</v>
      </c>
      <c r="E9" s="69"/>
    </row>
    <row r="10" spans="1:5" ht="16.5" x14ac:dyDescent="0.3">
      <c r="A10" s="13"/>
      <c r="B10" s="13"/>
      <c r="C10" s="13"/>
      <c r="D10" s="13"/>
      <c r="E10" s="13"/>
    </row>
    <row r="11" spans="1:5" ht="15.75" x14ac:dyDescent="0.3">
      <c r="A11" s="56" t="s">
        <v>79</v>
      </c>
      <c r="B11" s="56"/>
      <c r="C11" s="56"/>
      <c r="D11" s="56"/>
      <c r="E11" s="56"/>
    </row>
    <row r="12" spans="1:5" ht="30.75" customHeight="1" x14ac:dyDescent="0.25">
      <c r="A12" s="171" t="s">
        <v>94</v>
      </c>
      <c r="B12" s="171"/>
      <c r="C12" s="171"/>
      <c r="D12" s="171"/>
      <c r="E12" s="171"/>
    </row>
  </sheetData>
  <mergeCells count="1">
    <mergeCell ref="A12:E12"/>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
  <sheetViews>
    <sheetView showGridLines="0" workbookViewId="0">
      <selection activeCell="A3" sqref="A3:J7"/>
    </sheetView>
  </sheetViews>
  <sheetFormatPr baseColWidth="10" defaultRowHeight="15" x14ac:dyDescent="0.25"/>
  <cols>
    <col min="1" max="1" width="27" customWidth="1"/>
    <col min="2" max="2" width="10.42578125" customWidth="1"/>
    <col min="6" max="6" width="10.140625" customWidth="1"/>
    <col min="7" max="7" width="9.28515625" customWidth="1"/>
    <col min="8" max="8" width="9.85546875" customWidth="1"/>
    <col min="9" max="9" width="10.140625" customWidth="1"/>
  </cols>
  <sheetData>
    <row r="1" spans="1:10" x14ac:dyDescent="0.25">
      <c r="A1" s="64" t="s">
        <v>188</v>
      </c>
    </row>
    <row r="3" spans="1:10" ht="28.5" x14ac:dyDescent="0.25">
      <c r="A3" s="91"/>
      <c r="B3" s="66" t="s">
        <v>7</v>
      </c>
      <c r="C3" s="66" t="s">
        <v>8</v>
      </c>
      <c r="D3" s="66" t="s">
        <v>9</v>
      </c>
      <c r="E3" s="66" t="s">
        <v>10</v>
      </c>
      <c r="F3" s="66" t="s">
        <v>11</v>
      </c>
      <c r="G3" s="66" t="s">
        <v>12</v>
      </c>
      <c r="H3" s="66" t="s">
        <v>13</v>
      </c>
      <c r="I3" s="66" t="s">
        <v>14</v>
      </c>
      <c r="J3" s="66" t="s">
        <v>97</v>
      </c>
    </row>
    <row r="4" spans="1:10" ht="28.5" x14ac:dyDescent="0.25">
      <c r="A4" s="68" t="s">
        <v>78</v>
      </c>
      <c r="B4" s="92">
        <v>69.075808084830413</v>
      </c>
      <c r="C4" s="92">
        <v>51.902988933705664</v>
      </c>
      <c r="D4" s="92">
        <v>58.261203094035672</v>
      </c>
      <c r="E4" s="92">
        <v>56.092038111163369</v>
      </c>
      <c r="F4" s="92">
        <v>47.277308835327752</v>
      </c>
      <c r="G4" s="92">
        <v>44.585997205373801</v>
      </c>
      <c r="H4" s="92">
        <v>48.915695202676396</v>
      </c>
      <c r="I4" s="92">
        <v>48.691505832998331</v>
      </c>
      <c r="J4" s="69">
        <v>54.605973719384274</v>
      </c>
    </row>
    <row r="5" spans="1:10" ht="28.5" x14ac:dyDescent="0.25">
      <c r="A5" s="68" t="s">
        <v>70</v>
      </c>
      <c r="B5" s="92">
        <v>13.434972068310334</v>
      </c>
      <c r="C5" s="92">
        <v>20.467128624125213</v>
      </c>
      <c r="D5" s="92">
        <v>32.309147861663362</v>
      </c>
      <c r="E5" s="92">
        <v>26.193586594903419</v>
      </c>
      <c r="F5" s="92">
        <v>31.696743015770778</v>
      </c>
      <c r="G5" s="92">
        <v>25.773791402231016</v>
      </c>
      <c r="H5" s="92">
        <v>30.072075078869364</v>
      </c>
      <c r="I5" s="92">
        <v>32.842308044403232</v>
      </c>
      <c r="J5" s="69">
        <v>25.833300099864857</v>
      </c>
    </row>
    <row r="6" spans="1:10" ht="28.5" x14ac:dyDescent="0.25">
      <c r="A6" s="68" t="s">
        <v>71</v>
      </c>
      <c r="B6" s="93">
        <v>17.48921984685925</v>
      </c>
      <c r="C6" s="92">
        <v>27.62988244216913</v>
      </c>
      <c r="D6" s="92">
        <v>9.429649044300966</v>
      </c>
      <c r="E6" s="92">
        <v>17.71437529393322</v>
      </c>
      <c r="F6" s="92">
        <v>21.02594814890147</v>
      </c>
      <c r="G6" s="92">
        <v>29.640211392395184</v>
      </c>
      <c r="H6" s="92">
        <v>21.01222971845424</v>
      </c>
      <c r="I6" s="92">
        <v>18.46618612259844</v>
      </c>
      <c r="J6" s="69">
        <v>19.560726180750873</v>
      </c>
    </row>
    <row r="7" spans="1:10" x14ac:dyDescent="0.25">
      <c r="A7" s="94" t="s">
        <v>43</v>
      </c>
      <c r="B7" s="95">
        <v>439465</v>
      </c>
      <c r="C7" s="95">
        <v>290070</v>
      </c>
      <c r="D7" s="95">
        <v>391075</v>
      </c>
      <c r="E7" s="95">
        <v>287055</v>
      </c>
      <c r="F7" s="95">
        <v>265491</v>
      </c>
      <c r="G7" s="95">
        <v>256206</v>
      </c>
      <c r="H7" s="95">
        <v>251682</v>
      </c>
      <c r="I7" s="95">
        <v>251243</v>
      </c>
      <c r="J7" s="95">
        <v>2432287</v>
      </c>
    </row>
    <row r="9" spans="1:10" ht="15.75" x14ac:dyDescent="0.3">
      <c r="A9" s="56" t="s">
        <v>79</v>
      </c>
    </row>
    <row r="10" spans="1:10" ht="15.75" x14ac:dyDescent="0.3">
      <c r="A10" s="56" t="s">
        <v>98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2"/>
  <sheetViews>
    <sheetView showGridLines="0" workbookViewId="0">
      <selection activeCell="A11" sqref="A11"/>
    </sheetView>
  </sheetViews>
  <sheetFormatPr baseColWidth="10" defaultRowHeight="15" x14ac:dyDescent="0.25"/>
  <cols>
    <col min="1" max="1" width="28.5703125" customWidth="1"/>
    <col min="6" max="6" width="15.5703125" customWidth="1"/>
  </cols>
  <sheetData>
    <row r="1" spans="1:6" x14ac:dyDescent="0.25">
      <c r="A1" s="14" t="s">
        <v>189</v>
      </c>
    </row>
    <row r="3" spans="1:6" ht="16.5" x14ac:dyDescent="0.3">
      <c r="A3" s="79"/>
      <c r="B3" s="80"/>
      <c r="C3" s="81"/>
      <c r="D3" s="81"/>
      <c r="E3" s="13"/>
      <c r="F3" s="13"/>
    </row>
    <row r="4" spans="1:6" ht="28.5" x14ac:dyDescent="0.3">
      <c r="A4" s="82"/>
      <c r="B4" s="158" t="s">
        <v>193</v>
      </c>
      <c r="C4" s="158" t="s">
        <v>194</v>
      </c>
      <c r="D4" s="158" t="s">
        <v>91</v>
      </c>
      <c r="E4" s="158" t="s">
        <v>195</v>
      </c>
      <c r="F4" s="147" t="s">
        <v>197</v>
      </c>
    </row>
    <row r="5" spans="1:6" ht="15.75" x14ac:dyDescent="0.3">
      <c r="A5" s="83" t="s">
        <v>43</v>
      </c>
      <c r="B5" s="159">
        <v>387953</v>
      </c>
      <c r="C5" s="159">
        <v>1137357</v>
      </c>
      <c r="D5" s="159">
        <v>1068762</v>
      </c>
      <c r="E5" s="159">
        <v>1079817</v>
      </c>
      <c r="F5" s="159">
        <v>2432287</v>
      </c>
    </row>
    <row r="6" spans="1:6" ht="15.75" x14ac:dyDescent="0.3">
      <c r="A6" s="83" t="s">
        <v>196</v>
      </c>
      <c r="B6" s="160">
        <v>15.950132529590464</v>
      </c>
      <c r="C6" s="160">
        <v>46.760805776620934</v>
      </c>
      <c r="D6" s="160">
        <v>43.940620494209767</v>
      </c>
      <c r="E6" s="160">
        <v>44.395131002221369</v>
      </c>
      <c r="F6" s="160">
        <v>100</v>
      </c>
    </row>
    <row r="7" spans="1:6" ht="16.5" x14ac:dyDescent="0.3">
      <c r="A7" s="13"/>
      <c r="B7" s="13"/>
      <c r="C7" s="13"/>
      <c r="D7" s="13"/>
      <c r="E7" s="13"/>
      <c r="F7" s="13"/>
    </row>
    <row r="10" spans="1:6" x14ac:dyDescent="0.25">
      <c r="A10" s="156" t="s">
        <v>190</v>
      </c>
    </row>
    <row r="11" spans="1:6" x14ac:dyDescent="0.25">
      <c r="A11" s="156" t="s">
        <v>191</v>
      </c>
    </row>
    <row r="12" spans="1:6" x14ac:dyDescent="0.25">
      <c r="A12" s="157" t="s">
        <v>192</v>
      </c>
    </row>
  </sheetData>
  <pageMargins left="0.7" right="0.7" top="0.75" bottom="0.75" header="0.3" footer="0.3"/>
  <pageSetup paperSize="9"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6"/>
  <sheetViews>
    <sheetView showGridLines="0" workbookViewId="0">
      <selection activeCell="A2" sqref="A2:C19"/>
    </sheetView>
  </sheetViews>
  <sheetFormatPr baseColWidth="10" defaultRowHeight="15" x14ac:dyDescent="0.25"/>
  <cols>
    <col min="1" max="1" width="32.28515625" customWidth="1"/>
    <col min="2" max="2" width="14.42578125" customWidth="1"/>
    <col min="3" max="3" width="11.42578125" customWidth="1"/>
  </cols>
  <sheetData>
    <row r="1" spans="1:3" x14ac:dyDescent="0.25">
      <c r="A1" s="14" t="s">
        <v>198</v>
      </c>
    </row>
    <row r="2" spans="1:3" ht="27.75" thickBot="1" x14ac:dyDescent="0.3">
      <c r="A2" s="161"/>
      <c r="B2" s="162" t="s">
        <v>43</v>
      </c>
      <c r="C2" s="161" t="s">
        <v>44</v>
      </c>
    </row>
    <row r="3" spans="1:3" ht="15.75" thickBot="1" x14ac:dyDescent="0.3">
      <c r="A3" s="163" t="s">
        <v>45</v>
      </c>
      <c r="B3" s="164">
        <v>527206</v>
      </c>
      <c r="C3" s="165">
        <v>21.675320387766739</v>
      </c>
    </row>
    <row r="4" spans="1:3" ht="15.75" thickBot="1" x14ac:dyDescent="0.3">
      <c r="A4" s="163" t="s">
        <v>46</v>
      </c>
      <c r="B4" s="164">
        <v>420794</v>
      </c>
      <c r="C4" s="165">
        <v>17.300343257189631</v>
      </c>
    </row>
    <row r="5" spans="1:3" ht="15.75" thickBot="1" x14ac:dyDescent="0.3">
      <c r="A5" s="163" t="s">
        <v>47</v>
      </c>
      <c r="B5" s="164">
        <v>501977</v>
      </c>
      <c r="C5" s="165">
        <v>20.638066149266102</v>
      </c>
    </row>
    <row r="6" spans="1:3" ht="15.75" thickBot="1" x14ac:dyDescent="0.3">
      <c r="A6" s="163" t="s">
        <v>48</v>
      </c>
      <c r="B6" s="164">
        <v>234326</v>
      </c>
      <c r="C6" s="165">
        <v>9.6339782270759979</v>
      </c>
    </row>
    <row r="7" spans="1:3" ht="15.75" thickBot="1" x14ac:dyDescent="0.3">
      <c r="A7" s="163" t="s">
        <v>49</v>
      </c>
      <c r="B7" s="164">
        <v>166044</v>
      </c>
      <c r="C7" s="165">
        <v>6.8266614918387507</v>
      </c>
    </row>
    <row r="8" spans="1:3" ht="15.75" thickBot="1" x14ac:dyDescent="0.3">
      <c r="A8" s="163" t="s">
        <v>50</v>
      </c>
      <c r="B8" s="164">
        <v>120885</v>
      </c>
      <c r="C8" s="165">
        <v>4.9700138182706235</v>
      </c>
    </row>
    <row r="9" spans="1:3" ht="15.75" thickBot="1" x14ac:dyDescent="0.3">
      <c r="A9" s="163" t="s">
        <v>51</v>
      </c>
      <c r="B9" s="164">
        <v>131534</v>
      </c>
      <c r="C9" s="165">
        <v>5.4078322171684512</v>
      </c>
    </row>
    <row r="10" spans="1:3" ht="15.75" thickBot="1" x14ac:dyDescent="0.3">
      <c r="A10" s="163" t="s">
        <v>52</v>
      </c>
      <c r="B10" s="164">
        <v>89568</v>
      </c>
      <c r="C10" s="165">
        <v>3.6824601702019537</v>
      </c>
    </row>
    <row r="11" spans="1:3" ht="15.75" thickBot="1" x14ac:dyDescent="0.3">
      <c r="A11" s="163" t="s">
        <v>53</v>
      </c>
      <c r="B11" s="164">
        <v>46673</v>
      </c>
      <c r="C11" s="165">
        <v>1.9188936174061695</v>
      </c>
    </row>
    <row r="12" spans="1:3" ht="15.75" thickBot="1" x14ac:dyDescent="0.3">
      <c r="A12" s="163" t="s">
        <v>54</v>
      </c>
      <c r="B12" s="164">
        <v>70006</v>
      </c>
      <c r="C12" s="165">
        <v>2.8781965286168942</v>
      </c>
    </row>
    <row r="13" spans="1:3" ht="27.75" thickBot="1" x14ac:dyDescent="0.3">
      <c r="A13" s="163" t="s">
        <v>55</v>
      </c>
      <c r="B13" s="164">
        <v>52355</v>
      </c>
      <c r="C13" s="165">
        <v>2.1525009178604333</v>
      </c>
    </row>
    <row r="14" spans="1:3" ht="15.75" thickBot="1" x14ac:dyDescent="0.3">
      <c r="A14" s="163" t="s">
        <v>56</v>
      </c>
      <c r="B14" s="164">
        <v>22654</v>
      </c>
      <c r="C14" s="165">
        <v>0.93138679769287103</v>
      </c>
    </row>
    <row r="15" spans="1:3" ht="15.75" thickBot="1" x14ac:dyDescent="0.3">
      <c r="A15" s="163" t="s">
        <v>57</v>
      </c>
      <c r="B15" s="164">
        <v>12714</v>
      </c>
      <c r="C15" s="165">
        <v>0.52271791939026935</v>
      </c>
    </row>
    <row r="16" spans="1:3" ht="15.75" thickBot="1" x14ac:dyDescent="0.3">
      <c r="A16" s="163" t="s">
        <v>58</v>
      </c>
      <c r="B16" s="164">
        <v>14971</v>
      </c>
      <c r="C16" s="165">
        <v>0.61551124517789224</v>
      </c>
    </row>
    <row r="17" spans="1:3" ht="15.75" thickBot="1" x14ac:dyDescent="0.3">
      <c r="A17" s="163" t="s">
        <v>59</v>
      </c>
      <c r="B17" s="164">
        <v>17484</v>
      </c>
      <c r="C17" s="165">
        <v>0.71882964469242328</v>
      </c>
    </row>
    <row r="18" spans="1:3" ht="15.75" thickBot="1" x14ac:dyDescent="0.3">
      <c r="A18" s="163" t="s">
        <v>60</v>
      </c>
      <c r="B18" s="164">
        <v>3341</v>
      </c>
      <c r="C18" s="165">
        <v>0.13736043484999919</v>
      </c>
    </row>
    <row r="19" spans="1:3" x14ac:dyDescent="0.25">
      <c r="A19" s="163" t="s">
        <v>61</v>
      </c>
      <c r="B19" s="166">
        <v>2432287</v>
      </c>
      <c r="C19" s="167">
        <v>100.01230565864627</v>
      </c>
    </row>
    <row r="21" spans="1:3" ht="15.75" x14ac:dyDescent="0.3">
      <c r="A21" s="148" t="s">
        <v>79</v>
      </c>
      <c r="B21" s="15"/>
      <c r="C21" s="58"/>
    </row>
    <row r="22" spans="1:3" x14ac:dyDescent="0.25">
      <c r="A22" s="156" t="s">
        <v>86</v>
      </c>
      <c r="B22" s="168"/>
      <c r="C22" s="59"/>
    </row>
    <row r="23" spans="1:3" ht="16.5" x14ac:dyDescent="0.3">
      <c r="A23" s="156" t="s">
        <v>82</v>
      </c>
      <c r="B23" s="13"/>
    </row>
    <row r="24" spans="1:3" ht="17.25" customHeight="1" x14ac:dyDescent="0.3">
      <c r="A24" s="156" t="s">
        <v>83</v>
      </c>
      <c r="B24" s="13"/>
    </row>
    <row r="25" spans="1:3" ht="16.5" x14ac:dyDescent="0.3">
      <c r="A25" s="168" t="s">
        <v>84</v>
      </c>
      <c r="B25" s="13"/>
    </row>
    <row r="26" spans="1:3" ht="16.5" customHeight="1" x14ac:dyDescent="0.3">
      <c r="A26" s="168" t="s">
        <v>85</v>
      </c>
      <c r="B26" s="13"/>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7"/>
  <sheetViews>
    <sheetView showGridLines="0" workbookViewId="0">
      <selection activeCell="B29" sqref="B29"/>
    </sheetView>
  </sheetViews>
  <sheetFormatPr baseColWidth="10" defaultRowHeight="15" x14ac:dyDescent="0.25"/>
  <cols>
    <col min="1" max="1" width="45.7109375" customWidth="1"/>
    <col min="11" max="11" width="9.85546875" customWidth="1"/>
  </cols>
  <sheetData>
    <row r="1" spans="1:11" x14ac:dyDescent="0.25">
      <c r="A1" s="14" t="s">
        <v>199</v>
      </c>
    </row>
    <row r="2" spans="1:11" ht="24" x14ac:dyDescent="0.25">
      <c r="A2" s="34"/>
      <c r="B2" s="35" t="s">
        <v>7</v>
      </c>
      <c r="C2" s="35" t="s">
        <v>8</v>
      </c>
      <c r="D2" s="35" t="s">
        <v>9</v>
      </c>
      <c r="E2" s="35" t="s">
        <v>10</v>
      </c>
      <c r="F2" s="35" t="s">
        <v>11</v>
      </c>
      <c r="G2" s="35" t="s">
        <v>12</v>
      </c>
      <c r="H2" s="35" t="s">
        <v>13</v>
      </c>
      <c r="I2" s="35" t="s">
        <v>14</v>
      </c>
      <c r="J2" s="35" t="s">
        <v>62</v>
      </c>
      <c r="K2" s="62" t="s">
        <v>63</v>
      </c>
    </row>
    <row r="3" spans="1:11" x14ac:dyDescent="0.25">
      <c r="A3" s="36" t="s">
        <v>21</v>
      </c>
      <c r="B3" s="37"/>
      <c r="C3" s="37"/>
      <c r="D3" s="37"/>
      <c r="E3" s="37"/>
      <c r="F3" s="37"/>
      <c r="G3" s="37"/>
      <c r="H3" s="37"/>
      <c r="I3" s="37"/>
      <c r="J3" s="37"/>
      <c r="K3" s="38"/>
    </row>
    <row r="4" spans="1:11" x14ac:dyDescent="0.25">
      <c r="A4" s="39" t="s">
        <v>22</v>
      </c>
      <c r="B4" s="40">
        <v>36628.5766</v>
      </c>
      <c r="C4" s="40">
        <v>29558.041000000001</v>
      </c>
      <c r="D4" s="40">
        <v>55682.39084</v>
      </c>
      <c r="E4" s="40">
        <v>33703.467270000001</v>
      </c>
      <c r="F4" s="40">
        <v>32521.520210000002</v>
      </c>
      <c r="G4" s="40">
        <v>27069.903190000001</v>
      </c>
      <c r="H4" s="40">
        <v>29607.803030000003</v>
      </c>
      <c r="I4" s="40">
        <v>33178.620029999998</v>
      </c>
      <c r="J4" s="41">
        <f>SUM(B4:I4)</f>
        <v>277950.32217000006</v>
      </c>
      <c r="K4" s="60">
        <v>10</v>
      </c>
    </row>
    <row r="5" spans="1:11" x14ac:dyDescent="0.25">
      <c r="A5" s="39" t="s">
        <v>23</v>
      </c>
      <c r="B5" s="40">
        <v>49345.650710000002</v>
      </c>
      <c r="C5" s="40">
        <v>18683.579839999999</v>
      </c>
      <c r="D5" s="40">
        <v>38711.227859999999</v>
      </c>
      <c r="E5" s="40">
        <v>29444.4895</v>
      </c>
      <c r="F5" s="40">
        <v>26107.186369999999</v>
      </c>
      <c r="G5" s="40">
        <v>24447.82071</v>
      </c>
      <c r="H5" s="40">
        <v>24290.538039999999</v>
      </c>
      <c r="I5" s="40">
        <v>24558.049420000003</v>
      </c>
      <c r="J5" s="41">
        <f>SUM(B5:I5)</f>
        <v>235588.54245000001</v>
      </c>
      <c r="K5" s="60">
        <v>11</v>
      </c>
    </row>
    <row r="6" spans="1:11" x14ac:dyDescent="0.25">
      <c r="A6" s="39" t="s">
        <v>24</v>
      </c>
      <c r="B6" s="40">
        <v>993.97239000000002</v>
      </c>
      <c r="C6" s="40">
        <v>2087.6460200000001</v>
      </c>
      <c r="D6" s="40">
        <v>3055.817</v>
      </c>
      <c r="E6" s="40">
        <v>2222.8835600000002</v>
      </c>
      <c r="F6" s="40">
        <v>3006.6475</v>
      </c>
      <c r="G6" s="40">
        <v>2413.90425</v>
      </c>
      <c r="H6" s="40">
        <v>2264.6602499999999</v>
      </c>
      <c r="I6" s="40">
        <v>1399.4293</v>
      </c>
      <c r="J6" s="41">
        <f>SUM(B6:I6)</f>
        <v>17444.96027</v>
      </c>
      <c r="K6" s="60">
        <v>15</v>
      </c>
    </row>
    <row r="7" spans="1:11" x14ac:dyDescent="0.25">
      <c r="A7" s="39" t="s">
        <v>64</v>
      </c>
      <c r="B7" s="42">
        <v>15005.15043</v>
      </c>
      <c r="C7" s="42">
        <v>19941.956630000001</v>
      </c>
      <c r="D7" s="42">
        <v>27716.199520000002</v>
      </c>
      <c r="E7" s="42">
        <v>21038.83412</v>
      </c>
      <c r="F7" s="42">
        <v>24062.62516</v>
      </c>
      <c r="G7" s="42">
        <v>24334.943760000002</v>
      </c>
      <c r="H7" s="42">
        <v>22117.725429999999</v>
      </c>
      <c r="I7" s="42">
        <v>23919.597679999999</v>
      </c>
      <c r="J7" s="43">
        <f>SUM(B7:I7)</f>
        <v>178137.03273000001</v>
      </c>
      <c r="K7" s="60">
        <v>12</v>
      </c>
    </row>
    <row r="8" spans="1:11" x14ac:dyDescent="0.25">
      <c r="A8" s="44" t="s">
        <v>27</v>
      </c>
      <c r="B8" s="45"/>
      <c r="C8" s="45"/>
      <c r="D8" s="45"/>
      <c r="E8" s="45"/>
      <c r="F8" s="45"/>
      <c r="G8" s="45"/>
      <c r="H8" s="45"/>
      <c r="I8" s="45"/>
      <c r="J8" s="46"/>
      <c r="K8" s="60"/>
    </row>
    <row r="9" spans="1:11" x14ac:dyDescent="0.25">
      <c r="A9" s="39" t="s">
        <v>28</v>
      </c>
      <c r="B9" s="40">
        <v>132693.52981000001</v>
      </c>
      <c r="C9" s="40">
        <v>149776.21275000001</v>
      </c>
      <c r="D9" s="40">
        <v>91084.645439999993</v>
      </c>
      <c r="E9" s="40">
        <v>103489.39518000001</v>
      </c>
      <c r="F9" s="40">
        <v>150627.42375999998</v>
      </c>
      <c r="G9" s="40">
        <v>131638.41618999999</v>
      </c>
      <c r="H9" s="40">
        <v>123008.39431</v>
      </c>
      <c r="I9" s="40">
        <v>111693.47868</v>
      </c>
      <c r="J9" s="41">
        <f>SUM(B9:I9)</f>
        <v>994011.49612000003</v>
      </c>
      <c r="K9" s="60">
        <v>6</v>
      </c>
    </row>
    <row r="10" spans="1:11" x14ac:dyDescent="0.25">
      <c r="A10" s="39" t="s">
        <v>29</v>
      </c>
      <c r="B10" s="40">
        <v>244441.64196000001</v>
      </c>
      <c r="C10" s="40">
        <v>254465.58790000001</v>
      </c>
      <c r="D10" s="40">
        <v>443478.62157000002</v>
      </c>
      <c r="E10" s="40">
        <v>280296.05987</v>
      </c>
      <c r="F10" s="40">
        <v>322949.25837</v>
      </c>
      <c r="G10" s="40">
        <v>298155.49507</v>
      </c>
      <c r="H10" s="40">
        <v>297981.67016000004</v>
      </c>
      <c r="I10" s="40">
        <v>319146.68232000002</v>
      </c>
      <c r="J10" s="41">
        <f>SUM(B10:I10)</f>
        <v>2460915.0172200003</v>
      </c>
      <c r="K10" s="60">
        <v>2</v>
      </c>
    </row>
    <row r="11" spans="1:11" x14ac:dyDescent="0.25">
      <c r="A11" s="47" t="s">
        <v>30</v>
      </c>
      <c r="B11" s="48"/>
      <c r="C11" s="48"/>
      <c r="D11" s="48"/>
      <c r="E11" s="48"/>
      <c r="F11" s="48"/>
      <c r="G11" s="48"/>
      <c r="H11" s="48"/>
      <c r="I11" s="48"/>
      <c r="J11" s="48"/>
      <c r="K11" s="61"/>
    </row>
    <row r="12" spans="1:11" x14ac:dyDescent="0.25">
      <c r="A12" s="49" t="s">
        <v>31</v>
      </c>
      <c r="B12" s="40">
        <v>9809.47984</v>
      </c>
      <c r="C12" s="40">
        <v>9973.3867100000007</v>
      </c>
      <c r="D12" s="40">
        <v>20694.128570000001</v>
      </c>
      <c r="E12" s="40">
        <v>12976.720359999999</v>
      </c>
      <c r="F12" s="40">
        <v>13139.16676</v>
      </c>
      <c r="G12" s="40">
        <v>11347.698890000001</v>
      </c>
      <c r="H12" s="40">
        <v>12670.058650000001</v>
      </c>
      <c r="I12" s="40">
        <v>13916.635960000001</v>
      </c>
      <c r="J12" s="41">
        <f t="shared" ref="J12:J21" si="0">SUM(B12:I12)</f>
        <v>104527.27574000001</v>
      </c>
      <c r="K12" s="60">
        <v>13</v>
      </c>
    </row>
    <row r="13" spans="1:11" x14ac:dyDescent="0.25">
      <c r="A13" s="49" t="s">
        <v>32</v>
      </c>
      <c r="B13" s="40">
        <v>35377.350709999999</v>
      </c>
      <c r="C13" s="40">
        <v>32668.164659999999</v>
      </c>
      <c r="D13" s="40">
        <v>75885.249420000007</v>
      </c>
      <c r="E13" s="50">
        <v>41929.056149999997</v>
      </c>
      <c r="F13" s="50">
        <v>43980.667549999998</v>
      </c>
      <c r="G13" s="50">
        <v>34978.107509999994</v>
      </c>
      <c r="H13" s="50">
        <v>40441.360220000002</v>
      </c>
      <c r="I13" s="50">
        <v>45543.072759999995</v>
      </c>
      <c r="J13" s="43">
        <f t="shared" si="0"/>
        <v>350803.02897999994</v>
      </c>
      <c r="K13" s="60">
        <v>9</v>
      </c>
    </row>
    <row r="14" spans="1:11" x14ac:dyDescent="0.25">
      <c r="A14" s="49" t="s">
        <v>33</v>
      </c>
      <c r="B14" s="42">
        <v>606198.88907999999</v>
      </c>
      <c r="C14" s="42">
        <v>305357.41674000002</v>
      </c>
      <c r="D14" s="42">
        <v>592094.34253999998</v>
      </c>
      <c r="E14" s="51">
        <v>362681.67651999998</v>
      </c>
      <c r="F14" s="51">
        <v>258144.30470000001</v>
      </c>
      <c r="G14" s="51">
        <v>229969.06558999998</v>
      </c>
      <c r="H14" s="51">
        <v>267283.50042</v>
      </c>
      <c r="I14" s="51">
        <v>288989.98648000002</v>
      </c>
      <c r="J14" s="43">
        <f t="shared" si="0"/>
        <v>2910719.1820699996</v>
      </c>
      <c r="K14" s="60">
        <v>1</v>
      </c>
    </row>
    <row r="15" spans="1:11" x14ac:dyDescent="0.25">
      <c r="A15" s="52" t="s">
        <v>34</v>
      </c>
      <c r="B15" s="40">
        <v>243273.28224999999</v>
      </c>
      <c r="C15" s="40">
        <v>162270.09111000001</v>
      </c>
      <c r="D15" s="40">
        <v>335916.47435000003</v>
      </c>
      <c r="E15" s="50">
        <v>197046.24472999998</v>
      </c>
      <c r="F15" s="50">
        <v>154921.14033000002</v>
      </c>
      <c r="G15" s="50">
        <v>141941.45231999998</v>
      </c>
      <c r="H15" s="50">
        <v>157217.71075999999</v>
      </c>
      <c r="I15" s="50">
        <v>168999.81763000001</v>
      </c>
      <c r="J15" s="43">
        <f t="shared" si="0"/>
        <v>1561586.2134799999</v>
      </c>
      <c r="K15" s="60"/>
    </row>
    <row r="16" spans="1:11" x14ac:dyDescent="0.25">
      <c r="A16" s="52" t="s">
        <v>35</v>
      </c>
      <c r="B16" s="40">
        <v>304452.72473000002</v>
      </c>
      <c r="C16" s="40">
        <v>93975.401010000001</v>
      </c>
      <c r="D16" s="40">
        <v>93562.553700000004</v>
      </c>
      <c r="E16" s="50">
        <v>86217.740709999998</v>
      </c>
      <c r="F16" s="50">
        <v>40589.247840000004</v>
      </c>
      <c r="G16" s="50">
        <v>42566.861010000001</v>
      </c>
      <c r="H16" s="50">
        <v>46477.70955</v>
      </c>
      <c r="I16" s="50">
        <v>39227.298060000001</v>
      </c>
      <c r="J16" s="43">
        <f t="shared" si="0"/>
        <v>747069.53661000007</v>
      </c>
      <c r="K16" s="60"/>
    </row>
    <row r="17" spans="1:11" x14ac:dyDescent="0.25">
      <c r="A17" s="52" t="s">
        <v>36</v>
      </c>
      <c r="B17" s="40">
        <v>58472.882100000003</v>
      </c>
      <c r="C17" s="40">
        <v>49111.924619999998</v>
      </c>
      <c r="D17" s="40">
        <v>162615.31449000002</v>
      </c>
      <c r="E17" s="50">
        <v>79417.691080000004</v>
      </c>
      <c r="F17" s="50">
        <v>62633.916530000002</v>
      </c>
      <c r="G17" s="50">
        <v>45460.752260000001</v>
      </c>
      <c r="H17" s="50">
        <v>63588.080110000003</v>
      </c>
      <c r="I17" s="50">
        <v>80762.870790000001</v>
      </c>
      <c r="J17" s="43">
        <f t="shared" si="0"/>
        <v>602063.43197999999</v>
      </c>
      <c r="K17" s="60"/>
    </row>
    <row r="18" spans="1:11" x14ac:dyDescent="0.25">
      <c r="A18" s="49" t="s">
        <v>37</v>
      </c>
      <c r="B18" s="40">
        <v>214010.95200999998</v>
      </c>
      <c r="C18" s="40">
        <v>150342.72669000001</v>
      </c>
      <c r="D18" s="40">
        <v>282433.08494999999</v>
      </c>
      <c r="E18" s="50">
        <v>177078.22041000001</v>
      </c>
      <c r="F18" s="50">
        <v>171942.41236000002</v>
      </c>
      <c r="G18" s="50">
        <v>142499.96409999998</v>
      </c>
      <c r="H18" s="50">
        <v>153137.44514</v>
      </c>
      <c r="I18" s="50">
        <v>164608.91994999998</v>
      </c>
      <c r="J18" s="43">
        <f t="shared" si="0"/>
        <v>1456053.7256099998</v>
      </c>
      <c r="K18" s="60">
        <v>4</v>
      </c>
    </row>
    <row r="19" spans="1:11" x14ac:dyDescent="0.25">
      <c r="A19" s="49" t="s">
        <v>38</v>
      </c>
      <c r="B19" s="40">
        <v>366147.88179000001</v>
      </c>
      <c r="C19" s="40">
        <v>179920.76986</v>
      </c>
      <c r="D19" s="40">
        <v>529796.16396000003</v>
      </c>
      <c r="E19" s="50">
        <v>269103.63017000002</v>
      </c>
      <c r="F19" s="50">
        <v>178024.56172999999</v>
      </c>
      <c r="G19" s="50">
        <v>141081.06159999999</v>
      </c>
      <c r="H19" s="50">
        <v>171128.00083</v>
      </c>
      <c r="I19" s="50">
        <v>212831.03873</v>
      </c>
      <c r="J19" s="43">
        <f t="shared" si="0"/>
        <v>2048033.1086699998</v>
      </c>
      <c r="K19" s="60">
        <v>3</v>
      </c>
    </row>
    <row r="20" spans="1:11" x14ac:dyDescent="0.25">
      <c r="A20" s="49" t="s">
        <v>39</v>
      </c>
      <c r="B20" s="40">
        <v>263843.06930000003</v>
      </c>
      <c r="C20" s="40">
        <v>156683.92997999999</v>
      </c>
      <c r="D20" s="40">
        <v>236891.66649999999</v>
      </c>
      <c r="E20" s="50">
        <v>148935.17474000002</v>
      </c>
      <c r="F20" s="50">
        <v>152375.11203999998</v>
      </c>
      <c r="G20" s="50">
        <v>118552.60381</v>
      </c>
      <c r="H20" s="50">
        <v>135154.94515000001</v>
      </c>
      <c r="I20" s="50">
        <v>119982.76424999999</v>
      </c>
      <c r="J20" s="43">
        <f t="shared" si="0"/>
        <v>1332419.2657699999</v>
      </c>
      <c r="K20" s="60">
        <v>5</v>
      </c>
    </row>
    <row r="21" spans="1:11" x14ac:dyDescent="0.25">
      <c r="A21" s="49" t="s">
        <v>65</v>
      </c>
      <c r="B21" s="40">
        <v>10248.964599999999</v>
      </c>
      <c r="C21" s="40">
        <v>5670.8885899999996</v>
      </c>
      <c r="D21" s="40">
        <v>8498.5772100000013</v>
      </c>
      <c r="E21" s="50">
        <v>5698.8081199999997</v>
      </c>
      <c r="F21" s="50">
        <v>5758.4729299999999</v>
      </c>
      <c r="G21" s="50">
        <v>2927.9469399999998</v>
      </c>
      <c r="H21" s="50">
        <v>4462.1014599999999</v>
      </c>
      <c r="I21" s="50">
        <v>3861.2364900000002</v>
      </c>
      <c r="J21" s="43">
        <f t="shared" si="0"/>
        <v>47126.996340000005</v>
      </c>
      <c r="K21" s="60">
        <v>14</v>
      </c>
    </row>
    <row r="22" spans="1:11" x14ac:dyDescent="0.25">
      <c r="A22" s="53" t="s">
        <v>27</v>
      </c>
      <c r="B22" s="45"/>
      <c r="C22" s="45"/>
      <c r="D22" s="45"/>
      <c r="E22" s="54"/>
      <c r="F22" s="54"/>
      <c r="G22" s="54"/>
      <c r="H22" s="54"/>
      <c r="I22" s="54"/>
      <c r="J22" s="55"/>
      <c r="K22" s="60"/>
    </row>
    <row r="23" spans="1:11" x14ac:dyDescent="0.25">
      <c r="A23" s="49" t="s">
        <v>41</v>
      </c>
      <c r="B23" s="40">
        <v>56017.544999999998</v>
      </c>
      <c r="C23" s="40">
        <v>59729.083829999996</v>
      </c>
      <c r="D23" s="40">
        <v>128407.14644</v>
      </c>
      <c r="E23" s="50">
        <v>77600.370009999999</v>
      </c>
      <c r="F23" s="50">
        <v>81350.896129999994</v>
      </c>
      <c r="G23" s="50">
        <v>67572.799310000002</v>
      </c>
      <c r="H23" s="50">
        <v>78045.216379999998</v>
      </c>
      <c r="I23" s="50">
        <v>84204.93312999999</v>
      </c>
      <c r="J23" s="43">
        <f>SUM(B23:I23)</f>
        <v>632927.99023</v>
      </c>
      <c r="K23" s="60">
        <v>7</v>
      </c>
    </row>
    <row r="24" spans="1:11" x14ac:dyDescent="0.25">
      <c r="A24" s="49" t="s">
        <v>42</v>
      </c>
      <c r="B24" s="40">
        <v>42038.116049999997</v>
      </c>
      <c r="C24" s="40">
        <v>39839.11002</v>
      </c>
      <c r="D24" s="40">
        <v>103058.07762000001</v>
      </c>
      <c r="E24" s="50">
        <v>52590.201630000003</v>
      </c>
      <c r="F24" s="50">
        <v>58168.275780000004</v>
      </c>
      <c r="G24" s="50">
        <v>45192.482799999998</v>
      </c>
      <c r="H24" s="50">
        <v>52391.086240000004</v>
      </c>
      <c r="I24" s="50">
        <v>62264.522629999999</v>
      </c>
      <c r="J24" s="43">
        <f>SUM(B24:I24)</f>
        <v>455541.87277000002</v>
      </c>
      <c r="K24" s="60">
        <v>8</v>
      </c>
    </row>
    <row r="25" spans="1:11" x14ac:dyDescent="0.25">
      <c r="A25" s="172" t="s">
        <v>87</v>
      </c>
      <c r="B25" s="172"/>
      <c r="C25" s="172"/>
      <c r="D25" s="172"/>
      <c r="E25" s="172"/>
      <c r="F25" s="172"/>
      <c r="G25" s="172"/>
      <c r="H25" s="172"/>
      <c r="I25" s="172"/>
      <c r="J25" s="172"/>
    </row>
    <row r="26" spans="1:11" x14ac:dyDescent="0.25">
      <c r="A26" s="173" t="s">
        <v>88</v>
      </c>
      <c r="B26" s="173"/>
      <c r="C26" s="173"/>
      <c r="D26" s="173"/>
      <c r="E26" s="173"/>
      <c r="F26" s="173"/>
      <c r="G26" s="173"/>
      <c r="H26" s="173"/>
      <c r="I26" s="173"/>
      <c r="J26" s="173"/>
    </row>
    <row r="27" spans="1:11" ht="16.5" x14ac:dyDescent="0.3">
      <c r="A27" s="174" t="s">
        <v>89</v>
      </c>
      <c r="B27" s="174"/>
      <c r="C27" s="174"/>
      <c r="D27" s="174"/>
      <c r="E27" s="174"/>
      <c r="F27" s="174"/>
      <c r="G27" s="13"/>
      <c r="H27" s="13"/>
      <c r="I27" s="13"/>
      <c r="J27" s="13"/>
    </row>
  </sheetData>
  <mergeCells count="3">
    <mergeCell ref="A25:J25"/>
    <mergeCell ref="A26:J26"/>
    <mergeCell ref="A27:F27"/>
  </mergeCell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11</vt:i4>
      </vt:variant>
      <vt:variant>
        <vt:lpstr>Plages nommées</vt:lpstr>
      </vt:variant>
      <vt:variant>
        <vt:i4>2</vt:i4>
      </vt:variant>
    </vt:vector>
  </HeadingPairs>
  <TitlesOfParts>
    <vt:vector size="13" baseType="lpstr">
      <vt:lpstr>Tb1</vt:lpstr>
      <vt:lpstr>Tb 2</vt:lpstr>
      <vt:lpstr>Tb 3</vt:lpstr>
      <vt:lpstr>Tb 4</vt:lpstr>
      <vt:lpstr>Tb5</vt:lpstr>
      <vt:lpstr>Tb 6</vt:lpstr>
      <vt:lpstr>Tb 7</vt:lpstr>
      <vt:lpstr>Tb 8</vt:lpstr>
      <vt:lpstr>Tb 9</vt:lpstr>
      <vt:lpstr>Fg1</vt:lpstr>
      <vt:lpstr>Tableau final</vt:lpstr>
      <vt:lpstr>'Tb 7'!_ftn1</vt:lpstr>
      <vt:lpstr>'Tb 7'!_ftnref1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2021-01-19T15:24:16Z</dcterms:modified>
</cp:coreProperties>
</file>